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070"/>
  </bookViews>
  <sheets>
    <sheet name="Мира 171 (2019)" sheetId="17" r:id="rId1"/>
    <sheet name="Лист2" sheetId="2" r:id="rId2"/>
  </sheets>
  <externalReferences>
    <externalReference r:id="rId3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'Мира 171 (2019)'!$A$1:$F$215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99" i="17" l="1"/>
  <c r="E198" i="17"/>
  <c r="E196" i="17" s="1"/>
  <c r="E207" i="17" s="1"/>
  <c r="E185" i="17"/>
  <c r="E168" i="17"/>
  <c r="E152" i="17"/>
  <c r="E151" i="17" s="1"/>
  <c r="D111" i="17"/>
  <c r="C111" i="17"/>
  <c r="E110" i="17"/>
  <c r="E92" i="17"/>
  <c r="E85" i="17"/>
  <c r="E70" i="17"/>
  <c r="E59" i="17"/>
  <c r="E56" i="17" s="1"/>
  <c r="E55" i="17" s="1"/>
  <c r="E50" i="17"/>
  <c r="E40" i="17"/>
  <c r="E32" i="17"/>
  <c r="D27" i="17"/>
  <c r="D26" i="17"/>
  <c r="D22" i="17"/>
  <c r="E12" i="17"/>
  <c r="E11" i="17" s="1"/>
  <c r="E109" i="17" l="1"/>
  <c r="E49" i="17"/>
  <c r="E205" i="17" l="1"/>
  <c r="E209" i="17" s="1"/>
</calcChain>
</file>

<file path=xl/sharedStrings.xml><?xml version="1.0" encoding="utf-8"?>
<sst xmlns="http://schemas.openxmlformats.org/spreadsheetml/2006/main" count="387" uniqueCount="293">
  <si>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</si>
  <si>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</si>
  <si>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</si>
  <si>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</si>
  <si>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</si>
  <si>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</si>
  <si>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</si>
  <si>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</si>
  <si>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</si>
  <si>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</si>
  <si>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</si>
  <si>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</si>
  <si>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</si>
  <si>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</si>
  <si>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</si>
  <si>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</si>
  <si>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</si>
  <si>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</si>
  <si>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</si>
  <si>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</si>
  <si>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</si>
  <si>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</si>
  <si>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</si>
  <si>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</si>
  <si>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</si>
  <si>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</si>
  <si>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</si>
  <si>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</si>
  <si>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</si>
  <si>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</si>
  <si>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</si>
  <si>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</si>
  <si>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</si>
  <si>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</si>
  <si>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</si>
  <si>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</si>
  <si>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</si>
  <si>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</si>
  <si>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</si>
  <si>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</si>
  <si>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</si>
  <si>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</si>
  <si>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</si>
  <si>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</si>
  <si>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</si>
  <si>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</si>
  <si>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</si>
  <si>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</si>
  <si>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</si>
  <si>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</si>
  <si>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</si>
  <si>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</si>
  <si>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</si>
  <si>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</si>
  <si>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</si>
  <si>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</si>
  <si>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</si>
  <si>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</si>
  <si>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</si>
  <si>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</si>
  <si>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</si>
  <si>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</si>
  <si>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</si>
  <si>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</si>
  <si>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</si>
  <si>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</si>
  <si>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</si>
  <si>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</si>
  <si>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</si>
  <si>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</si>
  <si>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</si>
  <si>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</si>
  <si>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</si>
  <si>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</si>
  <si>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</si>
  <si>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</si>
  <si>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</si>
  <si>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</si>
  <si>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</si>
  <si>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</si>
  <si>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</si>
  <si>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</si>
  <si>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</si>
  <si>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</si>
  <si>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</si>
  <si>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</si>
  <si>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</si>
  <si>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</si>
  <si>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</si>
  <si>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</si>
  <si>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</si>
  <si>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</si>
  <si>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</si>
  <si>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</si>
  <si>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</si>
  <si>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</si>
  <si>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</si>
  <si>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</si>
  <si>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</si>
  <si>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</si>
  <si>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</si>
  <si>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</si>
  <si>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</si>
  <si>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</si>
  <si>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</si>
  <si>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</si>
  <si>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</si>
  <si>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</si>
  <si>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</si>
  <si>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</si>
  <si>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</si>
  <si>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</si>
  <si>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</si>
  <si>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</si>
  <si>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</si>
  <si>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</si>
  <si>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</si>
  <si>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</si>
  <si>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</si>
  <si>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</si>
  <si>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</si>
  <si>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</si>
  <si>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</si>
  <si>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</si>
  <si>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</si>
  <si>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</si>
  <si>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</si>
  <si>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</si>
  <si>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2.6.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</si>
  <si>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</si>
  <si>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</si>
  <si>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</si>
  <si>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</si>
  <si>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</si>
  <si>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</si>
  <si>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</si>
  <si>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</si>
  <si>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</si>
  <si>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</si>
  <si>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</si>
  <si>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</si>
  <si>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</si>
  <si>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</si>
  <si>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</si>
  <si>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</si>
  <si>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</si>
  <si>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</si>
  <si>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</si>
  <si>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</si>
  <si>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</si>
  <si>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</si>
  <si>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</si>
  <si>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</si>
  <si>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</si>
  <si>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</si>
  <si>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</si>
  <si>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</si>
  <si>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</si>
  <si>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</si>
  <si>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</si>
  <si>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</si>
  <si>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</si>
  <si>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</si>
  <si>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</si>
  <si>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</si>
  <si>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</si>
  <si>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</si>
  <si>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</si>
  <si>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</si>
  <si>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</si>
  <si>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</si>
  <si>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</si>
  <si>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</si>
  <si>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</si>
  <si>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</si>
  <si>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</si>
  <si>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</si>
  <si>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</si>
  <si>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</si>
  <si>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</si>
  <si>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</si>
  <si>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</si>
  <si>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</si>
  <si>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</si>
  <si>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</si>
  <si>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</si>
  <si>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</si>
  <si>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</si>
  <si>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</si>
  <si>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</si>
  <si>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</si>
  <si>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</si>
  <si>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</si>
  <si>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</si>
  <si>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</si>
  <si>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</si>
  <si>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</si>
  <si>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</si>
  <si>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</si>
  <si>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</si>
  <si>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</si>
  <si>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</si>
  <si>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</si>
  <si>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</si>
  <si>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</si>
  <si>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</si>
  <si>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</si>
  <si>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</si>
  <si>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</si>
  <si>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</si>
  <si>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</si>
  <si>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</si>
  <si>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</si>
  <si>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контейнерной площадки</t>
  </si>
  <si>
    <t>на 1 кв.м. контейнерной площадки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</si>
  <si>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</si>
  <si>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</si>
  <si>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</si>
  <si>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</si>
  <si>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</si>
  <si>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</si>
  <si>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</si>
  <si>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</si>
  <si>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</si>
  <si>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</si>
  <si>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</si>
  <si>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</si>
  <si>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</si>
  <si>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</si>
  <si>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</si>
  <si>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</si>
  <si>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</si>
  <si>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</si>
  <si>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</si>
  <si>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</si>
  <si>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</si>
  <si>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</si>
  <si>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</si>
  <si>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</si>
  <si>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</si>
  <si>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</si>
  <si>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</si>
  <si>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</si>
  <si>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</si>
  <si>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</si>
  <si>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</si>
  <si>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</si>
  <si>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</si>
  <si>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</si>
  <si>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</si>
  <si>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</si>
  <si>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</si>
  <si>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</si>
  <si>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</si>
  <si>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</si>
  <si>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</si>
  <si>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</si>
  <si>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</si>
  <si>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</si>
  <si>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</si>
  <si>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</si>
  <si>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</si>
  <si>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</si>
  <si>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</si>
  <si>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</si>
  <si>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Уборка лестничных клеток</t>
  </si>
  <si>
    <t>-</t>
  </si>
  <si>
    <t>Справочно значение на выполнение работы/услуги в месяц, руб. с м.кв. общей площади МКД</t>
  </si>
  <si>
    <t>Содержание электрооборудования в МКД: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</si>
  <si>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</si>
  <si>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</si>
  <si>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</si>
  <si>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</si>
  <si>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</si>
  <si>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</si>
  <si>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</si>
  <si>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Изготовление, установка и ремонт дверей выходов на, кровлю, в подвальные помещения</t>
  </si>
  <si>
    <t>Эксплуатация, техническое обслуживание общедомовых (коллективных) приборов учета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</si>
  <si>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</si>
  <si>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5.3.</t>
  </si>
  <si>
    <t>Расходы на оплату водоотведения, потребляемой при содержании общего имущества в многоквартирном доме</t>
  </si>
  <si>
    <t>АДРЕС МКД: ул. Мира, д.171</t>
  </si>
  <si>
    <t>4 группа: 4-х этажные дома с централизованными инженерными сетями</t>
  </si>
  <si>
    <r>
      <t>3208,6 м</t>
    </r>
    <r>
      <rPr>
        <sz val="12"/>
        <rFont val="Calibri"/>
        <family val="2"/>
        <charset val="204"/>
      </rPr>
      <t>²</t>
    </r>
  </si>
  <si>
    <r>
      <t>1489,2 м</t>
    </r>
    <r>
      <rPr>
        <b/>
        <sz val="12"/>
        <rFont val="Calibri"/>
        <family val="2"/>
        <charset val="204"/>
      </rPr>
      <t>²</t>
    </r>
  </si>
  <si>
    <r>
      <t>493,6 м</t>
    </r>
    <r>
      <rPr>
        <b/>
        <sz val="12"/>
        <rFont val="Calibri"/>
        <family val="2"/>
        <charset val="204"/>
      </rPr>
      <t>²</t>
    </r>
  </si>
  <si>
    <t>исключить</t>
  </si>
  <si>
    <t>уменьшили на 0,58</t>
  </si>
  <si>
    <t>уменьшили на 0,78</t>
  </si>
  <si>
    <t>Экономист ______________________  Крапивенко Е.С</t>
  </si>
  <si>
    <t>3.1</t>
  </si>
  <si>
    <t>Текущий ремонт трубопровода теплосети на чердаке с февраля 2019 по январь 2020г</t>
  </si>
  <si>
    <t>Предложение ООО "ЖЭУ г.Котово"                                                                                                                                              Приложение № 3    2019-2020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</si>
</sst>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\$#,##0_);[Red]&quot;($&quot;#,##0\)"/>
    <numFmt numFmtId="172" formatCode="_-&quot;Ј&quot;* #,##0.00_-;\-&quot;Ј&quot;* #,##0.00_-;_-&quot;Ј&quot;* &quot;-&quot;??_-;_-@_-"/>
    <numFmt numFmtId="173" formatCode="General_)"/>
    <numFmt numFmtId="174" formatCode="0.0000"/>
  </numFmts>
  <fonts count="8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i/>
      <sz val="18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u/>
      <sz val="12"/>
      <name val="Arial"/>
      <family val="2"/>
      <charset val="204"/>
    </font>
    <font>
      <sz val="10"/>
      <color theme="1"/>
      <name val="Arial"/>
      <family val="2"/>
      <charset val="204"/>
    </font>
    <font>
      <i/>
      <sz val="12"/>
      <name val="Arial Cyr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Arial Cyr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i/>
      <sz val="10"/>
      <color rgb="FFFF0000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8">
    <xf numFmtId="0" fontId="0" fillId="0" borderId="0"/>
    <xf numFmtId="0" fontId="1" fillId="0" borderId="0"/>
    <xf numFmtId="0" fontId="3" fillId="0" borderId="0"/>
    <xf numFmtId="0" fontId="9" fillId="0" borderId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21" fillId="0" borderId="0" applyFont="0" applyFill="0" applyBorder="0" applyAlignment="0" applyProtection="0"/>
    <xf numFmtId="0" fontId="40" fillId="0" borderId="0"/>
    <xf numFmtId="0" fontId="43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6" fillId="0" borderId="0" applyNumberFormat="0">
      <alignment horizontal="left"/>
    </xf>
    <xf numFmtId="0" fontId="47" fillId="19" borderId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173" fontId="3" fillId="0" borderId="66">
      <protection locked="0"/>
    </xf>
    <xf numFmtId="173" fontId="3" fillId="0" borderId="66">
      <protection locked="0"/>
    </xf>
    <xf numFmtId="173" fontId="3" fillId="0" borderId="67">
      <protection locked="0"/>
    </xf>
    <xf numFmtId="173" fontId="3" fillId="0" borderId="67">
      <protection locked="0"/>
    </xf>
    <xf numFmtId="173" fontId="3" fillId="0" borderId="67">
      <protection locked="0"/>
    </xf>
    <xf numFmtId="173" fontId="3" fillId="0" borderId="67">
      <protection locked="0"/>
    </xf>
    <xf numFmtId="0" fontId="48" fillId="10" borderId="68" applyNumberFormat="0" applyAlignment="0" applyProtection="0"/>
    <xf numFmtId="0" fontId="48" fillId="10" borderId="68" applyNumberFormat="0" applyAlignment="0" applyProtection="0"/>
    <xf numFmtId="0" fontId="48" fillId="10" borderId="68" applyNumberFormat="0" applyAlignment="0" applyProtection="0"/>
    <xf numFmtId="0" fontId="48" fillId="10" borderId="68" applyNumberFormat="0" applyAlignment="0" applyProtection="0"/>
    <xf numFmtId="0" fontId="49" fillId="24" borderId="69" applyNumberFormat="0" applyAlignment="0" applyProtection="0"/>
    <xf numFmtId="0" fontId="49" fillId="24" borderId="69" applyNumberFormat="0" applyAlignment="0" applyProtection="0"/>
    <xf numFmtId="0" fontId="49" fillId="24" borderId="69" applyNumberFormat="0" applyAlignment="0" applyProtection="0"/>
    <xf numFmtId="0" fontId="49" fillId="24" borderId="69" applyNumberFormat="0" applyAlignment="0" applyProtection="0"/>
    <xf numFmtId="0" fontId="50" fillId="24" borderId="68" applyNumberFormat="0" applyAlignment="0" applyProtection="0"/>
    <xf numFmtId="0" fontId="50" fillId="24" borderId="68" applyNumberFormat="0" applyAlignment="0" applyProtection="0"/>
    <xf numFmtId="0" fontId="50" fillId="24" borderId="68" applyNumberFormat="0" applyAlignment="0" applyProtection="0"/>
    <xf numFmtId="0" fontId="50" fillId="24" borderId="68" applyNumberFormat="0" applyAlignment="0" applyProtection="0"/>
    <xf numFmtId="0" fontId="51" fillId="0" borderId="0" applyBorder="0">
      <alignment horizontal="center" vertical="center" wrapText="1"/>
    </xf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2" fillId="0" borderId="70" applyNumberFormat="0" applyFill="0" applyAlignment="0" applyProtection="0"/>
    <xf numFmtId="0" fontId="53" fillId="0" borderId="71" applyNumberFormat="0" applyFill="0" applyAlignment="0" applyProtection="0"/>
    <xf numFmtId="0" fontId="53" fillId="0" borderId="71" applyNumberFormat="0" applyFill="0" applyAlignment="0" applyProtection="0"/>
    <xf numFmtId="0" fontId="53" fillId="0" borderId="71" applyNumberFormat="0" applyFill="0" applyAlignment="0" applyProtection="0"/>
    <xf numFmtId="0" fontId="53" fillId="0" borderId="71" applyNumberFormat="0" applyFill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Border="0">
      <alignment horizontal="center" vertical="center" wrapText="1"/>
    </xf>
    <xf numFmtId="173" fontId="56" fillId="25" borderId="66"/>
    <xf numFmtId="173" fontId="56" fillId="25" borderId="66"/>
    <xf numFmtId="173" fontId="56" fillId="8" borderId="67"/>
    <xf numFmtId="173" fontId="56" fillId="8" borderId="67"/>
    <xf numFmtId="173" fontId="56" fillId="8" borderId="67"/>
    <xf numFmtId="173" fontId="56" fillId="8" borderId="67"/>
    <xf numFmtId="4" fontId="57" fillId="2" borderId="5" applyBorder="0">
      <alignment horizontal="right"/>
    </xf>
    <xf numFmtId="4" fontId="57" fillId="2" borderId="5" applyBorder="0">
      <alignment horizontal="right"/>
    </xf>
    <xf numFmtId="4" fontId="57" fillId="26" borderId="0" applyBorder="0">
      <alignment horizontal="right"/>
    </xf>
    <xf numFmtId="4" fontId="57" fillId="26" borderId="0" applyBorder="0">
      <alignment horizontal="right"/>
    </xf>
    <xf numFmtId="4" fontId="57" fillId="26" borderId="0" applyBorder="0">
      <alignment horizontal="right"/>
    </xf>
    <xf numFmtId="4" fontId="57" fillId="26" borderId="0" applyBorder="0">
      <alignment horizontal="right"/>
    </xf>
    <xf numFmtId="0" fontId="58" fillId="0" borderId="73" applyNumberFormat="0" applyFill="0" applyAlignment="0" applyProtection="0"/>
    <xf numFmtId="0" fontId="58" fillId="0" borderId="73" applyNumberFormat="0" applyFill="0" applyAlignment="0" applyProtection="0"/>
    <xf numFmtId="0" fontId="58" fillId="0" borderId="73" applyNumberFormat="0" applyFill="0" applyAlignment="0" applyProtection="0"/>
    <xf numFmtId="0" fontId="58" fillId="0" borderId="73" applyNumberFormat="0" applyFill="0" applyAlignment="0" applyProtection="0"/>
    <xf numFmtId="0" fontId="59" fillId="27" borderId="74" applyNumberFormat="0" applyAlignment="0" applyProtection="0"/>
    <xf numFmtId="0" fontId="59" fillId="27" borderId="74" applyNumberFormat="0" applyAlignment="0" applyProtection="0"/>
    <xf numFmtId="0" fontId="59" fillId="27" borderId="74" applyNumberFormat="0" applyAlignment="0" applyProtection="0"/>
    <xf numFmtId="0" fontId="59" fillId="27" borderId="74" applyNumberFormat="0" applyAlignment="0" applyProtection="0"/>
    <xf numFmtId="0" fontId="20" fillId="28" borderId="0" applyFill="0">
      <alignment wrapText="1"/>
    </xf>
    <xf numFmtId="0" fontId="20" fillId="28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18" fillId="0" borderId="0">
      <alignment horizontal="center" vertical="top" wrapText="1"/>
    </xf>
    <xf numFmtId="0" fontId="6" fillId="0" borderId="0">
      <alignment horizontal="centerContinuous" vertical="center" wrapText="1"/>
    </xf>
    <xf numFmtId="0" fontId="6" fillId="0" borderId="0">
      <alignment horizontal="centerContinuous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" fillId="0" borderId="0">
      <alignment horizontal="center" vertical="center"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1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3" fillId="0" borderId="0"/>
    <xf numFmtId="0" fontId="21" fillId="0" borderId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167" fontId="64" fillId="2" borderId="19" applyNumberFormat="0" applyBorder="0" applyAlignment="0">
      <alignment vertical="center"/>
      <protection locked="0"/>
    </xf>
    <xf numFmtId="167" fontId="64" fillId="2" borderId="19" applyNumberFormat="0" applyBorder="0" applyAlignment="0">
      <alignment vertical="center"/>
      <protection locked="0"/>
    </xf>
    <xf numFmtId="0" fontId="64" fillId="26" borderId="0" applyNumberFormat="0" applyBorder="0" applyAlignment="0">
      <protection locked="0"/>
    </xf>
    <xf numFmtId="0" fontId="64" fillId="26" borderId="0" applyNumberFormat="0" applyBorder="0" applyAlignment="0">
      <protection locked="0"/>
    </xf>
    <xf numFmtId="0" fontId="64" fillId="26" borderId="0" applyNumberFormat="0" applyBorder="0" applyAlignment="0">
      <protection locked="0"/>
    </xf>
    <xf numFmtId="0" fontId="64" fillId="26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29" borderId="75" applyNumberFormat="0" applyAlignment="0" applyProtection="0"/>
    <xf numFmtId="0" fontId="40" fillId="29" borderId="75" applyNumberFormat="0" applyAlignment="0" applyProtection="0"/>
    <xf numFmtId="0" fontId="40" fillId="29" borderId="75" applyNumberFormat="0" applyAlignment="0" applyProtection="0"/>
    <xf numFmtId="0" fontId="3" fillId="29" borderId="75" applyNumberFormat="0" applyAlignment="0" applyProtection="0"/>
    <xf numFmtId="0" fontId="66" fillId="0" borderId="76" applyNumberFormat="0" applyFill="0" applyAlignment="0" applyProtection="0"/>
    <xf numFmtId="0" fontId="66" fillId="0" borderId="76" applyNumberFormat="0" applyFill="0" applyAlignment="0" applyProtection="0"/>
    <xf numFmtId="0" fontId="66" fillId="0" borderId="76" applyNumberFormat="0" applyFill="0" applyAlignment="0" applyProtection="0"/>
    <xf numFmtId="0" fontId="66" fillId="0" borderId="76" applyNumberFormat="0" applyFill="0" applyAlignment="0" applyProtection="0"/>
    <xf numFmtId="0" fontId="45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20" fillId="0" borderId="0">
      <alignment horizontal="center"/>
    </xf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" fontId="57" fillId="28" borderId="0" applyBorder="0">
      <alignment horizontal="right"/>
    </xf>
    <xf numFmtId="4" fontId="57" fillId="28" borderId="0" applyBorder="0">
      <alignment horizontal="right"/>
    </xf>
    <xf numFmtId="4" fontId="57" fillId="6" borderId="0" applyBorder="0">
      <alignment horizontal="right"/>
    </xf>
    <xf numFmtId="4" fontId="57" fillId="6" borderId="0" applyBorder="0">
      <alignment horizontal="right"/>
    </xf>
    <xf numFmtId="4" fontId="57" fillId="6" borderId="0" applyBorder="0">
      <alignment horizontal="right"/>
    </xf>
    <xf numFmtId="4" fontId="57" fillId="6" borderId="0" applyBorder="0">
      <alignment horizontal="right"/>
    </xf>
    <xf numFmtId="4" fontId="57" fillId="30" borderId="77" applyBorder="0">
      <alignment horizontal="right"/>
    </xf>
    <xf numFmtId="4" fontId="57" fillId="30" borderId="77" applyBorder="0">
      <alignment horizontal="right"/>
    </xf>
    <xf numFmtId="4" fontId="57" fillId="10" borderId="0" applyBorder="0">
      <alignment horizontal="right"/>
    </xf>
    <xf numFmtId="4" fontId="57" fillId="10" borderId="0" applyBorder="0">
      <alignment horizontal="right"/>
    </xf>
    <xf numFmtId="4" fontId="57" fillId="10" borderId="0" applyBorder="0">
      <alignment horizontal="right"/>
    </xf>
    <xf numFmtId="4" fontId="57" fillId="10" borderId="0" applyBorder="0">
      <alignment horizontal="right"/>
    </xf>
    <xf numFmtId="4" fontId="57" fillId="28" borderId="5" applyFont="0" applyBorder="0">
      <alignment horizontal="right"/>
    </xf>
    <xf numFmtId="4" fontId="57" fillId="28" borderId="5" applyFont="0" applyBorder="0">
      <alignment horizontal="right"/>
    </xf>
    <xf numFmtId="4" fontId="3" fillId="6" borderId="0" applyBorder="0">
      <alignment horizontal="right"/>
    </xf>
    <xf numFmtId="4" fontId="3" fillId="6" borderId="0" applyBorder="0">
      <alignment horizontal="right"/>
    </xf>
    <xf numFmtId="4" fontId="3" fillId="6" borderId="0" applyBorder="0">
      <alignment horizontal="right"/>
    </xf>
    <xf numFmtId="4" fontId="3" fillId="6" borderId="0" applyBorder="0">
      <alignment horizontal="right"/>
    </xf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9" fillId="0" borderId="0"/>
    <xf numFmtId="0" fontId="8" fillId="0" borderId="0"/>
  </cellStyleXfs>
  <cellXfs count="391">
    <xf numFmtId="0" fontId="0" fillId="0" borderId="0" xfId="0"/>
    <xf numFmtId="2" fontId="4" fillId="0" borderId="3" xfId="1" applyNumberFormat="1" applyFont="1" applyBorder="1" applyAlignment="1">
      <alignment horizontal="center" vertical="center"/>
    </xf>
    <xf numFmtId="0" fontId="7" fillId="0" borderId="52" xfId="2" applyFont="1" applyBorder="1" applyAlignment="1">
      <alignment horizontal="right" vertical="center"/>
    </xf>
    <xf numFmtId="0" fontId="10" fillId="2" borderId="0" xfId="1" applyFont="1" applyFill="1" applyAlignment="1">
      <alignment vertical="center" wrapText="1"/>
    </xf>
    <xf numFmtId="0" fontId="10" fillId="0" borderId="29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20" fillId="0" borderId="21" xfId="2" applyFont="1" applyBorder="1" applyAlignment="1">
      <alignment vertical="center" wrapText="1"/>
    </xf>
    <xf numFmtId="0" fontId="20" fillId="0" borderId="10" xfId="2" applyFont="1" applyBorder="1" applyAlignment="1">
      <alignment vertical="center" wrapText="1"/>
    </xf>
    <xf numFmtId="2" fontId="14" fillId="0" borderId="12" xfId="1" applyNumberFormat="1" applyFont="1" applyBorder="1" applyAlignment="1">
      <alignment horizontal="right" vertical="center"/>
    </xf>
    <xf numFmtId="0" fontId="20" fillId="0" borderId="5" xfId="2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0" fillId="0" borderId="0" xfId="2" applyFont="1" applyBorder="1" applyAlignment="1">
      <alignment horizontal="right" vertical="center" wrapText="1"/>
    </xf>
    <xf numFmtId="0" fontId="20" fillId="0" borderId="20" xfId="2" applyFont="1" applyBorder="1" applyAlignment="1">
      <alignment horizontal="right" vertical="center" wrapText="1"/>
    </xf>
    <xf numFmtId="0" fontId="21" fillId="0" borderId="5" xfId="1" applyFont="1" applyBorder="1" applyAlignment="1">
      <alignment horizontal="center" vertical="center"/>
    </xf>
    <xf numFmtId="0" fontId="20" fillId="0" borderId="11" xfId="2" applyFont="1" applyBorder="1" applyAlignment="1">
      <alignment vertical="center" wrapText="1"/>
    </xf>
    <xf numFmtId="166" fontId="14" fillId="0" borderId="13" xfId="1" applyNumberFormat="1" applyFont="1" applyBorder="1" applyAlignment="1">
      <alignment horizontal="right" vertical="center"/>
    </xf>
    <xf numFmtId="0" fontId="23" fillId="0" borderId="16" xfId="2" applyFont="1" applyBorder="1" applyAlignment="1">
      <alignment horizontal="right" vertical="center" wrapText="1"/>
    </xf>
    <xf numFmtId="0" fontId="23" fillId="0" borderId="21" xfId="2" applyFont="1" applyBorder="1" applyAlignment="1">
      <alignment horizontal="right" vertical="center" wrapText="1"/>
    </xf>
    <xf numFmtId="0" fontId="24" fillId="0" borderId="11" xfId="2" applyFont="1" applyBorder="1" applyAlignment="1">
      <alignment vertical="center" wrapText="1"/>
    </xf>
    <xf numFmtId="0" fontId="14" fillId="0" borderId="16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3" fillId="0" borderId="16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/>
    </xf>
    <xf numFmtId="0" fontId="18" fillId="0" borderId="2" xfId="2" applyFont="1" applyBorder="1" applyAlignment="1">
      <alignment vertical="center" wrapText="1"/>
    </xf>
    <xf numFmtId="0" fontId="25" fillId="0" borderId="2" xfId="1" applyFont="1" applyBorder="1" applyAlignment="1">
      <alignment horizontal="center" vertical="center"/>
    </xf>
    <xf numFmtId="2" fontId="13" fillId="0" borderId="63" xfId="1" applyNumberFormat="1" applyFont="1" applyBorder="1" applyAlignment="1">
      <alignment horizontal="center" vertical="center"/>
    </xf>
    <xf numFmtId="0" fontId="23" fillId="0" borderId="17" xfId="2" applyFont="1" applyBorder="1" applyAlignment="1">
      <alignment vertical="center" wrapText="1"/>
    </xf>
    <xf numFmtId="0" fontId="21" fillId="0" borderId="16" xfId="2" applyFont="1" applyFill="1" applyBorder="1" applyAlignment="1">
      <alignment horizontal="center" vertical="center"/>
    </xf>
    <xf numFmtId="0" fontId="23" fillId="0" borderId="22" xfId="2" applyFont="1" applyBorder="1" applyAlignment="1">
      <alignment vertical="center" wrapText="1"/>
    </xf>
    <xf numFmtId="0" fontId="26" fillId="0" borderId="21" xfId="1" applyFont="1" applyBorder="1" applyAlignment="1">
      <alignment horizontal="center" vertical="center"/>
    </xf>
    <xf numFmtId="2" fontId="13" fillId="0" borderId="64" xfId="1" applyNumberFormat="1" applyFont="1" applyBorder="1" applyAlignment="1">
      <alignment horizontal="center" vertical="center"/>
    </xf>
    <xf numFmtId="0" fontId="3" fillId="0" borderId="31" xfId="2" applyFont="1" applyBorder="1" applyAlignment="1">
      <alignment horizontal="right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right" vertical="center"/>
    </xf>
    <xf numFmtId="0" fontId="3" fillId="0" borderId="32" xfId="2" applyFont="1" applyBorder="1" applyAlignment="1">
      <alignment horizontal="center" vertical="center"/>
    </xf>
    <xf numFmtId="0" fontId="23" fillId="0" borderId="21" xfId="2" applyFont="1" applyBorder="1" applyAlignment="1">
      <alignment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right" vertical="center"/>
    </xf>
    <xf numFmtId="0" fontId="27" fillId="0" borderId="0" xfId="2" applyFont="1" applyBorder="1" applyAlignment="1">
      <alignment vertical="center" wrapText="1"/>
    </xf>
    <xf numFmtId="0" fontId="3" fillId="0" borderId="16" xfId="2" applyFont="1" applyBorder="1" applyAlignment="1">
      <alignment vertical="center" wrapText="1"/>
    </xf>
    <xf numFmtId="0" fontId="23" fillId="0" borderId="0" xfId="2" applyFont="1" applyBorder="1" applyAlignment="1">
      <alignment vertical="center" wrapText="1"/>
    </xf>
    <xf numFmtId="0" fontId="3" fillId="0" borderId="21" xfId="2" applyFont="1" applyBorder="1" applyAlignment="1">
      <alignment horizontal="center" vertical="center" wrapText="1"/>
    </xf>
    <xf numFmtId="0" fontId="27" fillId="0" borderId="11" xfId="2" applyFont="1" applyBorder="1" applyAlignment="1">
      <alignment vertical="center" wrapText="1"/>
    </xf>
    <xf numFmtId="0" fontId="3" fillId="0" borderId="7" xfId="2" applyFont="1" applyBorder="1" applyAlignment="1">
      <alignment horizontal="center" vertical="center"/>
    </xf>
    <xf numFmtId="0" fontId="3" fillId="0" borderId="11" xfId="2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/>
    </xf>
    <xf numFmtId="0" fontId="23" fillId="0" borderId="16" xfId="2" applyFont="1" applyFill="1" applyBorder="1" applyAlignment="1">
      <alignment horizontal="left" vertical="center" wrapText="1"/>
    </xf>
    <xf numFmtId="0" fontId="3" fillId="0" borderId="26" xfId="2" applyFont="1" applyBorder="1" applyAlignment="1">
      <alignment horizontal="center" vertical="center"/>
    </xf>
    <xf numFmtId="0" fontId="20" fillId="0" borderId="14" xfId="2" applyFont="1" applyBorder="1" applyAlignment="1">
      <alignment vertical="center" wrapText="1"/>
    </xf>
    <xf numFmtId="2" fontId="13" fillId="0" borderId="12" xfId="1" applyNumberFormat="1" applyFont="1" applyBorder="1" applyAlignment="1">
      <alignment horizontal="center" vertical="center"/>
    </xf>
    <xf numFmtId="0" fontId="1" fillId="0" borderId="33" xfId="2" applyFont="1" applyBorder="1" applyAlignment="1">
      <alignment horizontal="right" vertical="center"/>
    </xf>
    <xf numFmtId="0" fontId="3" fillId="0" borderId="5" xfId="2" applyFont="1" applyBorder="1" applyAlignment="1">
      <alignment horizontal="center" vertical="center" wrapText="1"/>
    </xf>
    <xf numFmtId="0" fontId="21" fillId="0" borderId="34" xfId="2" applyFont="1" applyBorder="1" applyAlignment="1">
      <alignment horizontal="right" vertical="center"/>
    </xf>
    <xf numFmtId="0" fontId="20" fillId="0" borderId="35" xfId="2" applyFont="1" applyBorder="1" applyAlignment="1">
      <alignment vertical="center" wrapText="1"/>
    </xf>
    <xf numFmtId="0" fontId="21" fillId="0" borderId="19" xfId="2" applyFont="1" applyBorder="1" applyAlignment="1">
      <alignment vertical="center" wrapText="1"/>
    </xf>
    <xf numFmtId="0" fontId="21" fillId="0" borderId="36" xfId="2" applyFont="1" applyBorder="1" applyAlignment="1">
      <alignment horizontal="right" vertical="center" wrapText="1"/>
    </xf>
    <xf numFmtId="0" fontId="20" fillId="0" borderId="37" xfId="2" applyFont="1" applyBorder="1" applyAlignment="1">
      <alignment vertical="center" wrapText="1"/>
    </xf>
    <xf numFmtId="0" fontId="21" fillId="0" borderId="39" xfId="2" applyFont="1" applyBorder="1" applyAlignment="1">
      <alignment horizontal="right" vertical="center" wrapText="1"/>
    </xf>
    <xf numFmtId="0" fontId="29" fillId="0" borderId="40" xfId="2" applyFont="1" applyBorder="1" applyAlignment="1">
      <alignment vertical="center" wrapText="1"/>
    </xf>
    <xf numFmtId="0" fontId="29" fillId="0" borderId="42" xfId="2" applyFont="1" applyBorder="1" applyAlignment="1">
      <alignment vertical="center" wrapText="1"/>
    </xf>
    <xf numFmtId="0" fontId="20" fillId="0" borderId="16" xfId="2" applyFont="1" applyBorder="1" applyAlignment="1">
      <alignment vertical="center" wrapText="1"/>
    </xf>
    <xf numFmtId="0" fontId="14" fillId="0" borderId="18" xfId="1" applyFont="1" applyBorder="1" applyAlignment="1">
      <alignment horizontal="center" vertical="center"/>
    </xf>
    <xf numFmtId="0" fontId="21" fillId="0" borderId="39" xfId="2" applyFont="1" applyBorder="1" applyAlignment="1">
      <alignment horizontal="right" vertical="center"/>
    </xf>
    <xf numFmtId="2" fontId="13" fillId="0" borderId="62" xfId="1" applyNumberFormat="1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9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right" vertical="center"/>
    </xf>
    <xf numFmtId="0" fontId="21" fillId="0" borderId="26" xfId="2" applyFont="1" applyBorder="1" applyAlignment="1">
      <alignment horizontal="center" vertical="center" wrapText="1"/>
    </xf>
    <xf numFmtId="0" fontId="20" fillId="0" borderId="21" xfId="2" applyFont="1" applyBorder="1" applyAlignment="1">
      <alignment horizontal="right" vertical="center"/>
    </xf>
    <xf numFmtId="0" fontId="21" fillId="0" borderId="26" xfId="2" applyFont="1" applyBorder="1" applyAlignment="1">
      <alignment horizontal="center" vertical="center"/>
    </xf>
    <xf numFmtId="0" fontId="20" fillId="0" borderId="21" xfId="2" applyFont="1" applyFill="1" applyBorder="1" applyAlignment="1">
      <alignment vertical="center" wrapText="1"/>
    </xf>
    <xf numFmtId="0" fontId="20" fillId="0" borderId="16" xfId="2" applyFont="1" applyBorder="1" applyAlignment="1">
      <alignment vertical="center"/>
    </xf>
    <xf numFmtId="0" fontId="21" fillId="0" borderId="47" xfId="2" applyFont="1" applyBorder="1" applyAlignment="1">
      <alignment horizontal="center" vertical="center" wrapText="1"/>
    </xf>
    <xf numFmtId="49" fontId="21" fillId="0" borderId="49" xfId="2" applyNumberFormat="1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wrapText="1"/>
    </xf>
    <xf numFmtId="49" fontId="21" fillId="0" borderId="9" xfId="2" applyNumberFormat="1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wrapText="1"/>
    </xf>
    <xf numFmtId="166" fontId="14" fillId="0" borderId="18" xfId="1" applyNumberFormat="1" applyFont="1" applyBorder="1" applyAlignment="1">
      <alignment horizontal="right" vertical="center"/>
    </xf>
    <xf numFmtId="0" fontId="24" fillId="0" borderId="61" xfId="2" applyFont="1" applyFill="1" applyBorder="1" applyAlignment="1">
      <alignment vertical="center" wrapText="1"/>
    </xf>
    <xf numFmtId="49" fontId="21" fillId="0" borderId="7" xfId="2" applyNumberFormat="1" applyFont="1" applyFill="1" applyBorder="1" applyAlignment="1">
      <alignment horizontal="center" vertical="center" wrapText="1"/>
    </xf>
    <xf numFmtId="0" fontId="20" fillId="0" borderId="11" xfId="2" applyFont="1" applyFill="1" applyBorder="1" applyAlignment="1">
      <alignment vertical="center" wrapText="1"/>
    </xf>
    <xf numFmtId="0" fontId="14" fillId="0" borderId="13" xfId="1" applyFont="1" applyBorder="1" applyAlignment="1">
      <alignment horizontal="center" vertical="center"/>
    </xf>
    <xf numFmtId="0" fontId="20" fillId="0" borderId="16" xfId="2" applyFont="1" applyFill="1" applyBorder="1" applyAlignment="1">
      <alignment vertical="center" wrapText="1"/>
    </xf>
    <xf numFmtId="0" fontId="20" fillId="0" borderId="16" xfId="2" applyFont="1" applyFill="1" applyBorder="1" applyAlignment="1">
      <alignment horizontal="right" vertical="center" wrapText="1"/>
    </xf>
    <xf numFmtId="49" fontId="21" fillId="0" borderId="26" xfId="2" applyNumberFormat="1" applyFont="1" applyFill="1" applyBorder="1" applyAlignment="1">
      <alignment horizontal="center" vertical="center" wrapText="1"/>
    </xf>
    <xf numFmtId="0" fontId="21" fillId="0" borderId="36" xfId="2" applyFont="1" applyBorder="1" applyAlignment="1">
      <alignment horizontal="right" vertical="center"/>
    </xf>
    <xf numFmtId="0" fontId="15" fillId="0" borderId="7" xfId="2" applyFont="1" applyBorder="1" applyAlignment="1">
      <alignment horizontal="center" vertical="center"/>
    </xf>
    <xf numFmtId="0" fontId="31" fillId="0" borderId="11" xfId="2" applyFont="1" applyBorder="1" applyAlignment="1">
      <alignment vertical="center" wrapText="1"/>
    </xf>
    <xf numFmtId="0" fontId="3" fillId="0" borderId="11" xfId="2" applyFont="1" applyBorder="1" applyAlignment="1">
      <alignment vertical="center"/>
    </xf>
    <xf numFmtId="2" fontId="14" fillId="0" borderId="51" xfId="1" applyNumberFormat="1" applyFont="1" applyBorder="1" applyAlignment="1">
      <alignment horizontal="center" vertical="center"/>
    </xf>
    <xf numFmtId="0" fontId="3" fillId="0" borderId="7" xfId="2" applyBorder="1" applyAlignment="1">
      <alignment horizontal="center" vertical="center" wrapText="1"/>
    </xf>
    <xf numFmtId="0" fontId="24" fillId="0" borderId="14" xfId="2" applyFont="1" applyBorder="1" applyAlignment="1">
      <alignment vertical="center"/>
    </xf>
    <xf numFmtId="0" fontId="3" fillId="0" borderId="9" xfId="2" applyBorder="1" applyAlignment="1">
      <alignment horizontal="center" vertical="center" wrapText="1"/>
    </xf>
    <xf numFmtId="0" fontId="24" fillId="0" borderId="17" xfId="2" applyFont="1" applyBorder="1" applyAlignment="1">
      <alignment vertical="center" wrapText="1"/>
    </xf>
    <xf numFmtId="0" fontId="24" fillId="0" borderId="17" xfId="2" applyFont="1" applyBorder="1" applyAlignment="1">
      <alignment vertical="center"/>
    </xf>
    <xf numFmtId="0" fontId="24" fillId="0" borderId="16" xfId="2" applyFont="1" applyFill="1" applyBorder="1" applyAlignment="1">
      <alignment horizontal="left" vertical="center" wrapText="1"/>
    </xf>
    <xf numFmtId="0" fontId="3" fillId="0" borderId="26" xfId="2" applyBorder="1" applyAlignment="1">
      <alignment horizontal="center" vertical="center" wrapText="1"/>
    </xf>
    <xf numFmtId="0" fontId="24" fillId="0" borderId="22" xfId="2" applyFont="1" applyBorder="1" applyAlignment="1">
      <alignment vertical="center"/>
    </xf>
    <xf numFmtId="0" fontId="33" fillId="0" borderId="52" xfId="2" applyFont="1" applyBorder="1" applyAlignment="1">
      <alignment horizontal="center" vertical="center"/>
    </xf>
    <xf numFmtId="0" fontId="34" fillId="0" borderId="5" xfId="2" applyFont="1" applyBorder="1" applyAlignment="1">
      <alignment vertical="center"/>
    </xf>
    <xf numFmtId="0" fontId="21" fillId="0" borderId="5" xfId="2" applyFont="1" applyBorder="1" applyAlignment="1">
      <alignment horizontal="center" vertical="center" wrapText="1"/>
    </xf>
    <xf numFmtId="2" fontId="14" fillId="0" borderId="12" xfId="1" applyNumberFormat="1" applyFont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14" fontId="21" fillId="0" borderId="9" xfId="2" applyNumberFormat="1" applyFont="1" applyBorder="1" applyAlignment="1">
      <alignment horizontal="center" vertical="center"/>
    </xf>
    <xf numFmtId="2" fontId="14" fillId="0" borderId="12" xfId="1" applyNumberFormat="1" applyFont="1" applyBorder="1" applyAlignment="1">
      <alignment vertical="center"/>
    </xf>
    <xf numFmtId="0" fontId="34" fillId="0" borderId="5" xfId="2" applyFont="1" applyBorder="1" applyAlignment="1">
      <alignment vertical="center" wrapText="1"/>
    </xf>
    <xf numFmtId="2" fontId="14" fillId="0" borderId="13" xfId="1" applyNumberFormat="1" applyFont="1" applyBorder="1" applyAlignment="1">
      <alignment horizontal="center" vertical="center"/>
    </xf>
    <xf numFmtId="0" fontId="20" fillId="0" borderId="16" xfId="2" applyFont="1" applyBorder="1" applyAlignment="1">
      <alignment horizontal="left" vertical="center" wrapText="1"/>
    </xf>
    <xf numFmtId="2" fontId="14" fillId="0" borderId="8" xfId="1" applyNumberFormat="1" applyFont="1" applyBorder="1" applyAlignment="1">
      <alignment vertical="center"/>
    </xf>
    <xf numFmtId="2" fontId="14" fillId="0" borderId="18" xfId="1" applyNumberFormat="1" applyFont="1" applyBorder="1" applyAlignment="1">
      <alignment vertical="center"/>
    </xf>
    <xf numFmtId="0" fontId="21" fillId="0" borderId="33" xfId="2" applyFont="1" applyBorder="1" applyAlignment="1">
      <alignment horizontal="right" vertical="center" wrapText="1"/>
    </xf>
    <xf numFmtId="0" fontId="20" fillId="0" borderId="53" xfId="2" applyFont="1" applyBorder="1" applyAlignment="1">
      <alignment vertical="center" wrapText="1"/>
    </xf>
    <xf numFmtId="2" fontId="35" fillId="0" borderId="8" xfId="1" applyNumberFormat="1" applyFont="1" applyBorder="1" applyAlignment="1">
      <alignment horizontal="center" vertical="center"/>
    </xf>
    <xf numFmtId="0" fontId="21" fillId="0" borderId="52" xfId="2" applyFont="1" applyBorder="1" applyAlignment="1">
      <alignment horizontal="right" vertical="center"/>
    </xf>
    <xf numFmtId="0" fontId="20" fillId="0" borderId="25" xfId="2" applyFont="1" applyBorder="1" applyAlignment="1">
      <alignment vertical="center" wrapText="1"/>
    </xf>
    <xf numFmtId="0" fontId="20" fillId="0" borderId="20" xfId="2" applyFont="1" applyBorder="1" applyAlignment="1">
      <alignment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 wrapText="1"/>
    </xf>
    <xf numFmtId="0" fontId="10" fillId="0" borderId="52" xfId="1" applyFont="1" applyBorder="1" applyAlignment="1">
      <alignment vertical="center"/>
    </xf>
    <xf numFmtId="0" fontId="10" fillId="0" borderId="44" xfId="1" applyFont="1" applyBorder="1" applyAlignment="1">
      <alignment vertical="center"/>
    </xf>
    <xf numFmtId="0" fontId="10" fillId="0" borderId="21" xfId="1" applyFont="1" applyBorder="1" applyAlignment="1">
      <alignment vertical="center"/>
    </xf>
    <xf numFmtId="166" fontId="14" fillId="0" borderId="18" xfId="1" applyNumberFormat="1" applyFont="1" applyBorder="1" applyAlignment="1">
      <alignment vertical="center"/>
    </xf>
    <xf numFmtId="166" fontId="14" fillId="0" borderId="28" xfId="1" applyNumberFormat="1" applyFont="1" applyBorder="1" applyAlignment="1">
      <alignment vertical="center"/>
    </xf>
    <xf numFmtId="0" fontId="9" fillId="0" borderId="0" xfId="276"/>
    <xf numFmtId="0" fontId="11" fillId="31" borderId="0" xfId="276" applyFont="1" applyFill="1" applyBorder="1" applyAlignment="1">
      <alignment horizontal="left" vertical="center" wrapText="1"/>
    </xf>
    <xf numFmtId="0" fontId="12" fillId="0" borderId="0" xfId="276" applyFont="1"/>
    <xf numFmtId="0" fontId="14" fillId="3" borderId="0" xfId="276" applyFont="1" applyFill="1" applyBorder="1" applyAlignment="1">
      <alignment horizontal="left" vertical="center" wrapText="1"/>
    </xf>
    <xf numFmtId="0" fontId="13" fillId="3" borderId="0" xfId="276" applyFont="1" applyFill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72" fillId="0" borderId="0" xfId="1" applyFont="1" applyAlignment="1">
      <alignment horizontal="right" vertical="center"/>
    </xf>
    <xf numFmtId="0" fontId="14" fillId="0" borderId="0" xfId="1" applyFont="1"/>
    <xf numFmtId="0" fontId="10" fillId="0" borderId="30" xfId="1" applyFont="1" applyBorder="1" applyAlignment="1">
      <alignment horizontal="center" vertical="center" wrapText="1"/>
    </xf>
    <xf numFmtId="0" fontId="15" fillId="0" borderId="62" xfId="1" applyFont="1" applyBorder="1" applyAlignment="1">
      <alignment horizontal="center" vertical="center" wrapText="1"/>
    </xf>
    <xf numFmtId="0" fontId="16" fillId="0" borderId="0" xfId="276" applyFont="1"/>
    <xf numFmtId="0" fontId="17" fillId="0" borderId="3" xfId="1" applyFont="1" applyBorder="1" applyAlignment="1">
      <alignment horizontal="center" vertical="center"/>
    </xf>
    <xf numFmtId="0" fontId="2" fillId="0" borderId="54" xfId="2" applyFont="1" applyBorder="1" applyAlignment="1">
      <alignment horizontal="center" vertical="center"/>
    </xf>
    <xf numFmtId="0" fontId="18" fillId="0" borderId="55" xfId="2" applyFont="1" applyBorder="1" applyAlignment="1">
      <alignment vertical="center" wrapText="1"/>
    </xf>
    <xf numFmtId="0" fontId="19" fillId="0" borderId="2" xfId="2" applyFont="1" applyBorder="1" applyAlignment="1">
      <alignment vertical="center"/>
    </xf>
    <xf numFmtId="0" fontId="19" fillId="0" borderId="2" xfId="2" applyFont="1" applyBorder="1" applyAlignment="1">
      <alignment horizontal="center" wrapText="1"/>
    </xf>
    <xf numFmtId="2" fontId="4" fillId="0" borderId="80" xfId="1" applyNumberFormat="1" applyFont="1" applyBorder="1" applyAlignment="1">
      <alignment horizontal="center" vertical="center"/>
    </xf>
    <xf numFmtId="0" fontId="19" fillId="0" borderId="21" xfId="2" applyFont="1" applyBorder="1" applyAlignment="1">
      <alignment horizontal="center" wrapText="1"/>
    </xf>
    <xf numFmtId="0" fontId="19" fillId="0" borderId="5" xfId="2" applyFont="1" applyBorder="1" applyAlignment="1">
      <alignment horizontal="center" wrapText="1"/>
    </xf>
    <xf numFmtId="0" fontId="19" fillId="0" borderId="5" xfId="1" applyFont="1" applyBorder="1" applyAlignment="1">
      <alignment horizontal="center" vertical="center" wrapText="1"/>
    </xf>
    <xf numFmtId="166" fontId="14" fillId="0" borderId="12" xfId="1" applyNumberFormat="1" applyFont="1" applyBorder="1" applyAlignment="1">
      <alignment horizontal="right" vertical="center"/>
    </xf>
    <xf numFmtId="2" fontId="13" fillId="0" borderId="8" xfId="1" applyNumberFormat="1" applyFont="1" applyBorder="1" applyAlignment="1">
      <alignment vertical="center"/>
    </xf>
    <xf numFmtId="0" fontId="20" fillId="0" borderId="17" xfId="2" applyFont="1" applyBorder="1" applyAlignment="1">
      <alignment vertical="center" wrapText="1"/>
    </xf>
    <xf numFmtId="0" fontId="25" fillId="0" borderId="16" xfId="1" applyFont="1" applyBorder="1" applyAlignment="1">
      <alignment horizontal="center" vertical="center"/>
    </xf>
    <xf numFmtId="0" fontId="19" fillId="0" borderId="16" xfId="1" applyFont="1" applyBorder="1" applyAlignment="1">
      <alignment vertical="center" wrapText="1"/>
    </xf>
    <xf numFmtId="2" fontId="22" fillId="0" borderId="18" xfId="1" applyNumberFormat="1" applyFont="1" applyBorder="1" applyAlignment="1">
      <alignment vertical="center"/>
    </xf>
    <xf numFmtId="174" fontId="22" fillId="0" borderId="18" xfId="1" applyNumberFormat="1" applyFont="1" applyBorder="1" applyAlignment="1">
      <alignment vertical="center"/>
    </xf>
    <xf numFmtId="166" fontId="22" fillId="0" borderId="18" xfId="1" applyNumberFormat="1" applyFont="1" applyBorder="1" applyAlignment="1">
      <alignment vertical="center"/>
    </xf>
    <xf numFmtId="0" fontId="73" fillId="0" borderId="21" xfId="2" applyFont="1" applyBorder="1" applyAlignment="1">
      <alignment vertical="center" wrapText="1"/>
    </xf>
    <xf numFmtId="0" fontId="19" fillId="0" borderId="11" xfId="1" applyFont="1" applyBorder="1" applyAlignment="1">
      <alignment vertical="center" wrapText="1"/>
    </xf>
    <xf numFmtId="2" fontId="14" fillId="0" borderId="18" xfId="1" applyNumberFormat="1" applyFont="1" applyBorder="1" applyAlignment="1">
      <alignment horizontal="center" vertical="center"/>
    </xf>
    <xf numFmtId="0" fontId="74" fillId="0" borderId="26" xfId="2" applyFont="1" applyBorder="1" applyAlignment="1">
      <alignment horizontal="right" vertical="center"/>
    </xf>
    <xf numFmtId="0" fontId="73" fillId="0" borderId="0" xfId="2" applyFont="1" applyBorder="1" applyAlignment="1">
      <alignment vertical="center" wrapText="1"/>
    </xf>
    <xf numFmtId="0" fontId="74" fillId="0" borderId="21" xfId="2" applyFont="1" applyBorder="1" applyAlignment="1">
      <alignment horizontal="center" vertical="center" wrapText="1"/>
    </xf>
    <xf numFmtId="0" fontId="75" fillId="0" borderId="21" xfId="1" applyFont="1" applyBorder="1" applyAlignment="1">
      <alignment horizontal="center" vertical="center" wrapText="1"/>
    </xf>
    <xf numFmtId="2" fontId="76" fillId="0" borderId="8" xfId="1" applyNumberFormat="1" applyFont="1" applyBorder="1" applyAlignment="1">
      <alignment horizontal="right" vertical="center"/>
    </xf>
    <xf numFmtId="0" fontId="77" fillId="0" borderId="0" xfId="276" applyFont="1"/>
    <xf numFmtId="0" fontId="19" fillId="0" borderId="16" xfId="2" applyFont="1" applyBorder="1" applyAlignment="1">
      <alignment vertical="center" wrapText="1"/>
    </xf>
    <xf numFmtId="2" fontId="13" fillId="0" borderId="18" xfId="1" applyNumberFormat="1" applyFont="1" applyBorder="1" applyAlignment="1">
      <alignment vertical="center"/>
    </xf>
    <xf numFmtId="0" fontId="23" fillId="0" borderId="16" xfId="2" applyFont="1" applyFill="1" applyBorder="1" applyAlignment="1">
      <alignment vertical="center" wrapText="1"/>
    </xf>
    <xf numFmtId="0" fontId="9" fillId="0" borderId="32" xfId="276" applyBorder="1" applyAlignment="1">
      <alignment horizontal="right" vertical="center"/>
    </xf>
    <xf numFmtId="0" fontId="19" fillId="0" borderId="24" xfId="1" applyFont="1" applyBorder="1" applyAlignment="1">
      <alignment horizontal="center" vertical="center" wrapText="1"/>
    </xf>
    <xf numFmtId="0" fontId="19" fillId="0" borderId="19" xfId="2" applyFont="1" applyBorder="1" applyAlignment="1">
      <alignment vertical="center" wrapText="1"/>
    </xf>
    <xf numFmtId="0" fontId="19" fillId="0" borderId="11" xfId="276" applyFont="1" applyFill="1" applyBorder="1" applyAlignment="1">
      <alignment horizontal="center" vertical="center" wrapText="1"/>
    </xf>
    <xf numFmtId="0" fontId="20" fillId="0" borderId="40" xfId="2" applyFont="1" applyBorder="1" applyAlignment="1">
      <alignment vertical="center" wrapText="1"/>
    </xf>
    <xf numFmtId="0" fontId="19" fillId="0" borderId="41" xfId="2" applyFont="1" applyBorder="1" applyAlignment="1">
      <alignment vertical="center"/>
    </xf>
    <xf numFmtId="0" fontId="5" fillId="0" borderId="0" xfId="276" applyFont="1"/>
    <xf numFmtId="0" fontId="19" fillId="0" borderId="21" xfId="2" applyFont="1" applyFill="1" applyBorder="1" applyAlignment="1">
      <alignment horizontal="center" vertical="center" wrapText="1"/>
    </xf>
    <xf numFmtId="0" fontId="19" fillId="0" borderId="50" xfId="2" applyFont="1" applyFill="1" applyBorder="1" applyAlignment="1">
      <alignment vertical="center" wrapText="1"/>
    </xf>
    <xf numFmtId="49" fontId="21" fillId="0" borderId="47" xfId="2" applyNumberFormat="1" applyFont="1" applyFill="1" applyBorder="1" applyAlignment="1">
      <alignment horizontal="center" vertical="center" wrapText="1"/>
    </xf>
    <xf numFmtId="0" fontId="20" fillId="0" borderId="21" xfId="2" applyFont="1" applyFill="1" applyBorder="1" applyAlignment="1">
      <alignment wrapText="1"/>
    </xf>
    <xf numFmtId="0" fontId="19" fillId="0" borderId="48" xfId="2" applyFont="1" applyFill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right" vertical="center"/>
    </xf>
    <xf numFmtId="49" fontId="21" fillId="0" borderId="32" xfId="2" applyNumberFormat="1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0" fontId="19" fillId="0" borderId="11" xfId="2" applyFont="1" applyBorder="1" applyAlignment="1">
      <alignment vertical="center"/>
    </xf>
    <xf numFmtId="0" fontId="19" fillId="0" borderId="19" xfId="2" applyFont="1" applyFill="1" applyBorder="1" applyAlignment="1">
      <alignment horizontal="center" vertical="center" wrapText="1"/>
    </xf>
    <xf numFmtId="0" fontId="32" fillId="0" borderId="0" xfId="276" applyFont="1"/>
    <xf numFmtId="0" fontId="19" fillId="0" borderId="23" xfId="2" applyFont="1" applyFill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36" fillId="0" borderId="7" xfId="276" applyFont="1" applyBorder="1" applyAlignment="1">
      <alignment horizontal="center" vertical="center"/>
    </xf>
    <xf numFmtId="0" fontId="37" fillId="0" borderId="5" xfId="276" applyFont="1" applyBorder="1" applyAlignment="1">
      <alignment vertical="center" wrapText="1"/>
    </xf>
    <xf numFmtId="0" fontId="36" fillId="0" borderId="9" xfId="276" applyFont="1" applyBorder="1" applyAlignment="1">
      <alignment horizontal="center" vertical="center"/>
    </xf>
    <xf numFmtId="0" fontId="35" fillId="0" borderId="11" xfId="276" applyFont="1" applyFill="1" applyBorder="1" applyAlignment="1">
      <alignment wrapText="1"/>
    </xf>
    <xf numFmtId="0" fontId="12" fillId="0" borderId="16" xfId="276" applyFont="1" applyFill="1" applyBorder="1" applyAlignment="1">
      <alignment wrapText="1"/>
    </xf>
    <xf numFmtId="0" fontId="32" fillId="0" borderId="16" xfId="276" applyFont="1" applyBorder="1" applyAlignment="1">
      <alignment vertical="center"/>
    </xf>
    <xf numFmtId="0" fontId="32" fillId="0" borderId="16" xfId="276" applyFont="1" applyBorder="1" applyAlignment="1">
      <alignment vertical="center" wrapText="1"/>
    </xf>
    <xf numFmtId="0" fontId="36" fillId="0" borderId="54" xfId="276" applyFont="1" applyBorder="1" applyAlignment="1">
      <alignment horizontal="center" vertical="center"/>
    </xf>
    <xf numFmtId="0" fontId="37" fillId="0" borderId="55" xfId="276" applyFont="1" applyBorder="1" applyAlignment="1">
      <alignment vertical="center" wrapText="1"/>
    </xf>
    <xf numFmtId="0" fontId="3" fillId="0" borderId="2" xfId="276" applyFont="1" applyBorder="1" applyAlignment="1">
      <alignment horizontal="center" vertical="center" wrapText="1"/>
    </xf>
    <xf numFmtId="0" fontId="39" fillId="0" borderId="2" xfId="276" applyFont="1" applyBorder="1"/>
    <xf numFmtId="0" fontId="1" fillId="0" borderId="32" xfId="276" applyFont="1" applyBorder="1" applyAlignment="1">
      <alignment horizontal="right" vertical="center" wrapText="1"/>
    </xf>
    <xf numFmtId="0" fontId="12" fillId="0" borderId="21" xfId="276" applyFont="1" applyBorder="1" applyAlignment="1">
      <alignment vertical="center" wrapText="1"/>
    </xf>
    <xf numFmtId="0" fontId="38" fillId="0" borderId="21" xfId="276" applyFont="1" applyBorder="1" applyAlignment="1">
      <alignment horizontal="center" vertical="center" wrapText="1"/>
    </xf>
    <xf numFmtId="0" fontId="78" fillId="0" borderId="44" xfId="276" applyFont="1" applyBorder="1" applyAlignment="1">
      <alignment horizontal="right" vertical="center" wrapText="1"/>
    </xf>
    <xf numFmtId="0" fontId="79" fillId="0" borderId="46" xfId="276" applyFont="1" applyBorder="1" applyAlignment="1">
      <alignment vertical="center" wrapText="1"/>
    </xf>
    <xf numFmtId="0" fontId="80" fillId="0" borderId="46" xfId="276" applyFont="1" applyBorder="1" applyAlignment="1">
      <alignment horizontal="center" vertical="center" wrapText="1"/>
    </xf>
    <xf numFmtId="2" fontId="81" fillId="0" borderId="56" xfId="1" applyNumberFormat="1" applyFont="1" applyBorder="1" applyAlignment="1">
      <alignment horizontal="center" vertical="center"/>
    </xf>
    <xf numFmtId="0" fontId="36" fillId="0" borderId="78" xfId="276" applyFont="1" applyBorder="1" applyAlignment="1">
      <alignment horizontal="center" vertical="center"/>
    </xf>
    <xf numFmtId="0" fontId="36" fillId="0" borderId="79" xfId="276" applyFont="1" applyBorder="1" applyAlignment="1">
      <alignment vertical="center" wrapText="1"/>
    </xf>
    <xf numFmtId="0" fontId="3" fillId="0" borderId="6" xfId="276" applyFont="1" applyBorder="1" applyAlignment="1">
      <alignment horizontal="center" vertical="center" wrapText="1"/>
    </xf>
    <xf numFmtId="0" fontId="39" fillId="0" borderId="16" xfId="276" applyFont="1" applyBorder="1"/>
    <xf numFmtId="2" fontId="13" fillId="0" borderId="59" xfId="1" applyNumberFormat="1" applyFont="1" applyFill="1" applyBorder="1" applyAlignment="1">
      <alignment horizontal="center" vertical="center"/>
    </xf>
    <xf numFmtId="0" fontId="9" fillId="0" borderId="0" xfId="276" applyFill="1" applyBorder="1"/>
    <xf numFmtId="2" fontId="9" fillId="0" borderId="0" xfId="276" applyNumberFormat="1" applyFill="1" applyBorder="1"/>
    <xf numFmtId="0" fontId="1" fillId="0" borderId="11" xfId="276" applyFont="1" applyBorder="1" applyAlignment="1">
      <alignment horizontal="right" vertical="center" wrapText="1"/>
    </xf>
    <xf numFmtId="0" fontId="1" fillId="0" borderId="5" xfId="276" applyFont="1" applyBorder="1" applyAlignment="1">
      <alignment vertical="center" wrapText="1"/>
    </xf>
    <xf numFmtId="0" fontId="38" fillId="0" borderId="5" xfId="276" applyFont="1" applyBorder="1" applyAlignment="1">
      <alignment horizontal="center" vertical="center" wrapText="1"/>
    </xf>
    <xf numFmtId="2" fontId="22" fillId="0" borderId="12" xfId="1" applyNumberFormat="1" applyFont="1" applyFill="1" applyBorder="1" applyAlignment="1">
      <alignment horizontal="right" vertical="center"/>
    </xf>
    <xf numFmtId="0" fontId="1" fillId="0" borderId="46" xfId="276" applyFont="1" applyBorder="1" applyAlignment="1">
      <alignment horizontal="right" vertical="center" wrapText="1"/>
    </xf>
    <xf numFmtId="0" fontId="1" fillId="0" borderId="46" xfId="276" applyFont="1" applyBorder="1" applyAlignment="1">
      <alignment vertical="center" wrapText="1"/>
    </xf>
    <xf numFmtId="0" fontId="38" fillId="0" borderId="46" xfId="276" applyFont="1" applyBorder="1" applyAlignment="1">
      <alignment horizontal="center" vertical="center" wrapText="1"/>
    </xf>
    <xf numFmtId="2" fontId="22" fillId="0" borderId="56" xfId="1" applyNumberFormat="1" applyFont="1" applyFill="1" applyBorder="1" applyAlignment="1">
      <alignment horizontal="right" vertical="center"/>
    </xf>
    <xf numFmtId="2" fontId="32" fillId="0" borderId="0" xfId="276" applyNumberFormat="1" applyFont="1"/>
    <xf numFmtId="2" fontId="18" fillId="0" borderId="13" xfId="276" applyNumberFormat="1" applyFont="1" applyBorder="1" applyAlignment="1">
      <alignment horizontal="center" vertical="center" wrapText="1"/>
    </xf>
    <xf numFmtId="2" fontId="18" fillId="0" borderId="12" xfId="276" applyNumberFormat="1" applyFont="1" applyBorder="1" applyAlignment="1">
      <alignment horizontal="center" vertical="center" wrapText="1"/>
    </xf>
    <xf numFmtId="2" fontId="18" fillId="0" borderId="56" xfId="276" applyNumberFormat="1" applyFont="1" applyBorder="1" applyAlignment="1">
      <alignment horizontal="center" vertical="center" wrapText="1"/>
    </xf>
    <xf numFmtId="0" fontId="32" fillId="0" borderId="21" xfId="276" applyFont="1" applyBorder="1"/>
    <xf numFmtId="0" fontId="30" fillId="0" borderId="0" xfId="276" applyFont="1"/>
    <xf numFmtId="0" fontId="21" fillId="0" borderId="21" xfId="2" applyFont="1" applyBorder="1" applyAlignment="1">
      <alignment horizontal="center" vertical="center" wrapText="1"/>
    </xf>
    <xf numFmtId="0" fontId="74" fillId="0" borderId="65" xfId="2" applyFont="1" applyBorder="1" applyAlignment="1">
      <alignment horizontal="center" vertical="center"/>
    </xf>
    <xf numFmtId="0" fontId="74" fillId="0" borderId="23" xfId="2" applyFont="1" applyBorder="1" applyAlignment="1">
      <alignment horizontal="center" vertical="center" wrapText="1"/>
    </xf>
    <xf numFmtId="0" fontId="22" fillId="0" borderId="62" xfId="1" applyFont="1" applyBorder="1" applyAlignment="1">
      <alignment horizontal="center" vertical="center" wrapText="1"/>
    </xf>
    <xf numFmtId="0" fontId="22" fillId="0" borderId="0" xfId="1" applyFont="1" applyAlignment="1">
      <alignment horizontal="center" wrapText="1"/>
    </xf>
    <xf numFmtId="0" fontId="22" fillId="0" borderId="3" xfId="1" applyFont="1" applyBorder="1" applyAlignment="1">
      <alignment horizontal="center" vertical="center" wrapText="1"/>
    </xf>
    <xf numFmtId="2" fontId="22" fillId="0" borderId="80" xfId="1" applyNumberFormat="1" applyFont="1" applyBorder="1" applyAlignment="1">
      <alignment horizontal="center" vertical="center" wrapText="1"/>
    </xf>
    <xf numFmtId="2" fontId="22" fillId="0" borderId="12" xfId="1" applyNumberFormat="1" applyFont="1" applyBorder="1" applyAlignment="1">
      <alignment horizontal="center" vertical="center" wrapText="1"/>
    </xf>
    <xf numFmtId="166" fontId="22" fillId="0" borderId="12" xfId="1" applyNumberFormat="1" applyFont="1" applyBorder="1" applyAlignment="1">
      <alignment horizontal="center" vertical="center" wrapText="1"/>
    </xf>
    <xf numFmtId="166" fontId="22" fillId="0" borderId="13" xfId="1" applyNumberFormat="1" applyFont="1" applyBorder="1" applyAlignment="1">
      <alignment horizontal="center" vertical="center" wrapText="1"/>
    </xf>
    <xf numFmtId="166" fontId="22" fillId="0" borderId="18" xfId="1" applyNumberFormat="1" applyFont="1" applyBorder="1" applyAlignment="1">
      <alignment horizontal="center" vertical="center" wrapText="1"/>
    </xf>
    <xf numFmtId="166" fontId="22" fillId="0" borderId="28" xfId="1" applyNumberFormat="1" applyFont="1" applyBorder="1" applyAlignment="1">
      <alignment horizontal="center" vertical="center" wrapText="1"/>
    </xf>
    <xf numFmtId="2" fontId="22" fillId="0" borderId="3" xfId="1" applyNumberFormat="1" applyFont="1" applyBorder="1" applyAlignment="1">
      <alignment horizontal="center" vertical="center" wrapText="1"/>
    </xf>
    <xf numFmtId="2" fontId="22" fillId="0" borderId="63" xfId="1" applyNumberFormat="1" applyFont="1" applyBorder="1" applyAlignment="1">
      <alignment horizontal="center" vertical="center" wrapText="1"/>
    </xf>
    <xf numFmtId="2" fontId="22" fillId="0" borderId="64" xfId="1" applyNumberFormat="1" applyFont="1" applyBorder="1" applyAlignment="1">
      <alignment horizontal="center" vertical="center" wrapText="1"/>
    </xf>
    <xf numFmtId="174" fontId="22" fillId="0" borderId="18" xfId="1" applyNumberFormat="1" applyFont="1" applyBorder="1" applyAlignment="1">
      <alignment horizontal="center" vertical="center" wrapText="1"/>
    </xf>
    <xf numFmtId="2" fontId="82" fillId="0" borderId="8" xfId="1" applyNumberFormat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 wrapText="1"/>
    </xf>
    <xf numFmtId="2" fontId="22" fillId="0" borderId="62" xfId="1" applyNumberFormat="1" applyFont="1" applyBorder="1" applyAlignment="1">
      <alignment horizontal="center" vertical="center" wrapText="1"/>
    </xf>
    <xf numFmtId="166" fontId="22" fillId="0" borderId="8" xfId="1" applyNumberFormat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2" fontId="22" fillId="0" borderId="51" xfId="1" applyNumberFormat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2" fontId="82" fillId="0" borderId="56" xfId="1" applyNumberFormat="1" applyFont="1" applyBorder="1" applyAlignment="1">
      <alignment horizontal="center" vertical="center" wrapText="1"/>
    </xf>
    <xf numFmtId="2" fontId="22" fillId="0" borderId="59" xfId="1" applyNumberFormat="1" applyFont="1" applyFill="1" applyBorder="1" applyAlignment="1">
      <alignment horizontal="center" vertical="center" wrapText="1"/>
    </xf>
    <xf numFmtId="2" fontId="22" fillId="0" borderId="12" xfId="1" applyNumberFormat="1" applyFont="1" applyFill="1" applyBorder="1" applyAlignment="1">
      <alignment horizontal="center" vertical="center" wrapText="1"/>
    </xf>
    <xf numFmtId="2" fontId="22" fillId="0" borderId="56" xfId="1" applyNumberFormat="1" applyFont="1" applyFill="1" applyBorder="1" applyAlignment="1">
      <alignment horizontal="center" vertical="center" wrapText="1"/>
    </xf>
    <xf numFmtId="0" fontId="21" fillId="2" borderId="0" xfId="276" applyFont="1" applyFill="1" applyAlignment="1">
      <alignment horizontal="center" vertical="center" wrapText="1"/>
    </xf>
    <xf numFmtId="0" fontId="1" fillId="0" borderId="59" xfId="1" applyFont="1" applyBorder="1" applyAlignment="1">
      <alignment horizontal="center" vertical="center" wrapText="1"/>
    </xf>
    <xf numFmtId="2" fontId="21" fillId="0" borderId="13" xfId="276" applyNumberFormat="1" applyFont="1" applyBorder="1" applyAlignment="1">
      <alignment horizontal="center" vertical="center" wrapText="1"/>
    </xf>
    <xf numFmtId="2" fontId="21" fillId="0" borderId="12" xfId="276" applyNumberFormat="1" applyFont="1" applyBorder="1" applyAlignment="1">
      <alignment horizontal="center" vertical="center" wrapText="1"/>
    </xf>
    <xf numFmtId="2" fontId="21" fillId="0" borderId="56" xfId="276" applyNumberFormat="1" applyFont="1" applyBorder="1" applyAlignment="1">
      <alignment horizontal="center" vertical="center" wrapText="1"/>
    </xf>
    <xf numFmtId="2" fontId="1" fillId="0" borderId="8" xfId="1" applyNumberFormat="1" applyFont="1" applyBorder="1" applyAlignment="1">
      <alignment horizontal="center" vertical="center" wrapText="1"/>
    </xf>
    <xf numFmtId="0" fontId="1" fillId="0" borderId="0" xfId="276" applyFont="1" applyAlignment="1">
      <alignment horizontal="center" wrapText="1"/>
    </xf>
    <xf numFmtId="0" fontId="1" fillId="0" borderId="0" xfId="1" applyFont="1" applyBorder="1" applyAlignment="1">
      <alignment horizontal="center" vertical="center" wrapText="1"/>
    </xf>
    <xf numFmtId="2" fontId="16" fillId="0" borderId="0" xfId="276" applyNumberFormat="1" applyFont="1" applyAlignment="1">
      <alignment horizontal="center" wrapText="1"/>
    </xf>
    <xf numFmtId="0" fontId="16" fillId="0" borderId="21" xfId="276" applyFont="1" applyBorder="1" applyAlignment="1">
      <alignment horizontal="center" wrapText="1"/>
    </xf>
    <xf numFmtId="0" fontId="16" fillId="0" borderId="0" xfId="276" applyFont="1" applyAlignment="1">
      <alignment horizont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1" fillId="0" borderId="26" xfId="1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2" fontId="13" fillId="0" borderId="13" xfId="1" applyNumberFormat="1" applyFont="1" applyBorder="1" applyAlignment="1">
      <alignment horizontal="center" vertical="center"/>
    </xf>
    <xf numFmtId="2" fontId="13" fillId="0" borderId="18" xfId="1" applyNumberFormat="1" applyFont="1" applyBorder="1" applyAlignment="1">
      <alignment horizontal="center" vertical="center"/>
    </xf>
    <xf numFmtId="2" fontId="13" fillId="0" borderId="8" xfId="1" applyNumberFormat="1" applyFont="1" applyBorder="1" applyAlignment="1">
      <alignment horizontal="center" vertical="center"/>
    </xf>
    <xf numFmtId="0" fontId="21" fillId="0" borderId="7" xfId="2" applyFont="1" applyBorder="1" applyAlignment="1">
      <alignment horizontal="right" vertical="center"/>
    </xf>
    <xf numFmtId="0" fontId="21" fillId="0" borderId="9" xfId="2" applyFont="1" applyBorder="1" applyAlignment="1">
      <alignment horizontal="right" vertical="center"/>
    </xf>
    <xf numFmtId="0" fontId="21" fillId="0" borderId="26" xfId="2" applyFont="1" applyBorder="1" applyAlignment="1">
      <alignment horizontal="right" vertical="center"/>
    </xf>
    <xf numFmtId="2" fontId="14" fillId="0" borderId="18" xfId="1" applyNumberFormat="1" applyFont="1" applyBorder="1" applyAlignment="1">
      <alignment horizontal="right" vertical="center"/>
    </xf>
    <xf numFmtId="0" fontId="3" fillId="0" borderId="16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2" fontId="14" fillId="0" borderId="13" xfId="1" applyNumberFormat="1" applyFont="1" applyBorder="1" applyAlignment="1">
      <alignment horizontal="right" vertical="center"/>
    </xf>
    <xf numFmtId="2" fontId="14" fillId="0" borderId="8" xfId="1" applyNumberFormat="1" applyFont="1" applyBorder="1" applyAlignment="1">
      <alignment horizontal="right" vertical="center"/>
    </xf>
    <xf numFmtId="0" fontId="19" fillId="0" borderId="11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16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2" fontId="22" fillId="0" borderId="18" xfId="1" applyNumberFormat="1" applyFont="1" applyBorder="1" applyAlignment="1">
      <alignment horizontal="center" vertical="center" wrapText="1"/>
    </xf>
    <xf numFmtId="2" fontId="22" fillId="0" borderId="13" xfId="1" applyNumberFormat="1" applyFont="1" applyBorder="1" applyAlignment="1">
      <alignment horizontal="center" vertical="center" wrapText="1"/>
    </xf>
    <xf numFmtId="2" fontId="22" fillId="0" borderId="8" xfId="1" applyNumberFormat="1" applyFont="1" applyBorder="1" applyAlignment="1">
      <alignment horizontal="center" vertical="center" wrapText="1"/>
    </xf>
    <xf numFmtId="0" fontId="32" fillId="0" borderId="5" xfId="276" applyFont="1" applyBorder="1" applyAlignment="1">
      <alignment horizontal="center"/>
    </xf>
    <xf numFmtId="49" fontId="9" fillId="0" borderId="5" xfId="276" applyNumberFormat="1" applyBorder="1" applyAlignment="1">
      <alignment horizontal="right"/>
    </xf>
    <xf numFmtId="0" fontId="2" fillId="2" borderId="0" xfId="276" applyFont="1" applyFill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21" fillId="0" borderId="9" xfId="1" applyFont="1" applyBorder="1" applyAlignment="1">
      <alignment horizontal="right" vertical="center"/>
    </xf>
    <xf numFmtId="0" fontId="21" fillId="0" borderId="26" xfId="1" applyFont="1" applyBorder="1" applyAlignment="1">
      <alignment horizontal="right" vertical="center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9" fillId="0" borderId="17" xfId="2" applyFont="1" applyFill="1" applyBorder="1" applyAlignment="1">
      <alignment horizontal="center" vertical="center" wrapText="1"/>
    </xf>
    <xf numFmtId="0" fontId="19" fillId="0" borderId="22" xfId="2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 wrapText="1"/>
    </xf>
    <xf numFmtId="0" fontId="19" fillId="0" borderId="17" xfId="1" applyFont="1" applyBorder="1" applyAlignment="1">
      <alignment horizontal="center" vertical="center" wrapText="1"/>
    </xf>
    <xf numFmtId="0" fontId="19" fillId="0" borderId="22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0" borderId="26" xfId="1" applyFont="1" applyBorder="1" applyAlignment="1">
      <alignment horizontal="right" vertical="center"/>
    </xf>
    <xf numFmtId="0" fontId="19" fillId="0" borderId="11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2" fontId="13" fillId="0" borderId="13" xfId="1" applyNumberFormat="1" applyFont="1" applyBorder="1" applyAlignment="1">
      <alignment horizontal="center" vertical="center"/>
    </xf>
    <xf numFmtId="2" fontId="13" fillId="0" borderId="18" xfId="1" applyNumberFormat="1" applyFont="1" applyBorder="1" applyAlignment="1">
      <alignment horizontal="center" vertical="center"/>
    </xf>
    <xf numFmtId="2" fontId="13" fillId="0" borderId="8" xfId="1" applyNumberFormat="1" applyFont="1" applyBorder="1" applyAlignment="1">
      <alignment horizontal="center" vertical="center"/>
    </xf>
    <xf numFmtId="0" fontId="21" fillId="0" borderId="7" xfId="2" applyFont="1" applyBorder="1" applyAlignment="1">
      <alignment horizontal="right" vertical="center"/>
    </xf>
    <xf numFmtId="0" fontId="21" fillId="0" borderId="9" xfId="2" applyFont="1" applyBorder="1" applyAlignment="1">
      <alignment horizontal="right" vertical="center"/>
    </xf>
    <xf numFmtId="0" fontId="21" fillId="0" borderId="26" xfId="2" applyFont="1" applyBorder="1" applyAlignment="1">
      <alignment horizontal="right" vertical="center"/>
    </xf>
    <xf numFmtId="0" fontId="21" fillId="0" borderId="11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2" fontId="14" fillId="0" borderId="18" xfId="1" applyNumberFormat="1" applyFont="1" applyBorder="1" applyAlignment="1">
      <alignment horizontal="right" vertical="center"/>
    </xf>
    <xf numFmtId="0" fontId="3" fillId="0" borderId="16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0" fontId="21" fillId="0" borderId="7" xfId="1" applyFont="1" applyBorder="1" applyAlignment="1">
      <alignment horizontal="right" vertical="center"/>
    </xf>
    <xf numFmtId="0" fontId="21" fillId="0" borderId="11" xfId="1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27" xfId="1" applyFont="1" applyBorder="1" applyAlignment="1">
      <alignment horizontal="center" vertical="center" wrapText="1"/>
    </xf>
    <xf numFmtId="0" fontId="28" fillId="0" borderId="38" xfId="276" applyFont="1" applyFill="1" applyBorder="1" applyAlignment="1">
      <alignment horizontal="center" vertical="center"/>
    </xf>
    <xf numFmtId="0" fontId="28" fillId="0" borderId="41" xfId="276" applyFont="1" applyFill="1" applyBorder="1" applyAlignment="1">
      <alignment horizontal="center" vertical="center"/>
    </xf>
    <xf numFmtId="0" fontId="28" fillId="0" borderId="43" xfId="276" applyFont="1" applyFill="1" applyBorder="1" applyAlignment="1">
      <alignment horizontal="center" vertical="center"/>
    </xf>
    <xf numFmtId="2" fontId="14" fillId="0" borderId="13" xfId="1" applyNumberFormat="1" applyFont="1" applyBorder="1" applyAlignment="1">
      <alignment horizontal="right" vertical="center"/>
    </xf>
    <xf numFmtId="2" fontId="14" fillId="0" borderId="8" xfId="1" applyNumberFormat="1" applyFont="1" applyBorder="1" applyAlignment="1">
      <alignment horizontal="right" vertical="center"/>
    </xf>
    <xf numFmtId="0" fontId="19" fillId="0" borderId="11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0" borderId="19" xfId="2" applyFont="1" applyBorder="1" applyAlignment="1">
      <alignment horizontal="center" vertical="center" wrapText="1"/>
    </xf>
    <xf numFmtId="0" fontId="3" fillId="0" borderId="11" xfId="2" applyBorder="1" applyAlignment="1">
      <alignment horizontal="center" vertical="center" wrapText="1"/>
    </xf>
    <xf numFmtId="0" fontId="3" fillId="0" borderId="16" xfId="2" applyBorder="1" applyAlignment="1">
      <alignment horizontal="center" vertical="center" wrapText="1"/>
    </xf>
    <xf numFmtId="0" fontId="3" fillId="0" borderId="21" xfId="2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19" fillId="0" borderId="48" xfId="2" applyFont="1" applyBorder="1" applyAlignment="1">
      <alignment horizontal="center" vertical="center" wrapText="1"/>
    </xf>
    <xf numFmtId="0" fontId="21" fillId="0" borderId="50" xfId="2" applyFont="1" applyFill="1" applyBorder="1" applyAlignment="1">
      <alignment horizontal="center" vertical="center" wrapText="1"/>
    </xf>
    <xf numFmtId="0" fontId="21" fillId="0" borderId="16" xfId="2" applyFont="1" applyFill="1" applyBorder="1" applyAlignment="1">
      <alignment horizontal="center" vertical="center" wrapText="1"/>
    </xf>
    <xf numFmtId="0" fontId="21" fillId="0" borderId="48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0" fontId="10" fillId="0" borderId="24" xfId="1" applyFont="1" applyBorder="1" applyAlignment="1">
      <alignment vertical="center" wrapText="1"/>
    </xf>
    <xf numFmtId="0" fontId="10" fillId="0" borderId="25" xfId="1" applyFont="1" applyBorder="1" applyAlignment="1">
      <alignment vertical="center" wrapText="1"/>
    </xf>
    <xf numFmtId="0" fontId="38" fillId="0" borderId="24" xfId="276" applyFont="1" applyBorder="1" applyAlignment="1">
      <alignment horizontal="center" vertical="center" wrapText="1"/>
    </xf>
    <xf numFmtId="0" fontId="38" fillId="0" borderId="25" xfId="276" applyFont="1" applyBorder="1" applyAlignment="1">
      <alignment horizontal="center" vertical="center" wrapText="1"/>
    </xf>
    <xf numFmtId="0" fontId="1" fillId="0" borderId="11" xfId="276" applyFont="1" applyFill="1" applyBorder="1" applyAlignment="1">
      <alignment horizontal="center" vertical="center" wrapText="1"/>
    </xf>
    <xf numFmtId="0" fontId="1" fillId="0" borderId="16" xfId="276" applyFont="1" applyFill="1" applyBorder="1" applyAlignment="1">
      <alignment horizontal="center" vertical="center" wrapText="1"/>
    </xf>
    <xf numFmtId="0" fontId="1" fillId="0" borderId="14" xfId="276" applyFont="1" applyFill="1" applyBorder="1" applyAlignment="1">
      <alignment horizontal="center" vertical="center" wrapText="1"/>
    </xf>
    <xf numFmtId="0" fontId="1" fillId="0" borderId="17" xfId="276" applyFont="1" applyFill="1" applyBorder="1" applyAlignment="1">
      <alignment horizontal="center" vertical="center" wrapText="1"/>
    </xf>
    <xf numFmtId="0" fontId="38" fillId="0" borderId="11" xfId="276" applyFont="1" applyBorder="1" applyAlignment="1">
      <alignment horizontal="center" vertical="center" wrapText="1"/>
    </xf>
    <xf numFmtId="0" fontId="38" fillId="0" borderId="16" xfId="276" applyFont="1" applyBorder="1" applyAlignment="1">
      <alignment horizontal="center" vertical="center" wrapText="1"/>
    </xf>
    <xf numFmtId="0" fontId="38" fillId="0" borderId="27" xfId="276" applyFont="1" applyBorder="1" applyAlignment="1">
      <alignment horizontal="center" vertical="center" wrapText="1"/>
    </xf>
    <xf numFmtId="0" fontId="15" fillId="0" borderId="60" xfId="1" applyFont="1" applyBorder="1" applyAlignment="1">
      <alignment horizontal="center" vertical="center" wrapText="1"/>
    </xf>
    <xf numFmtId="0" fontId="15" fillId="0" borderId="57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left" vertical="center" wrapText="1"/>
    </xf>
    <xf numFmtId="0" fontId="10" fillId="0" borderId="58" xfId="1" applyFont="1" applyBorder="1" applyAlignment="1">
      <alignment horizontal="left" vertical="center" wrapText="1"/>
    </xf>
    <xf numFmtId="0" fontId="10" fillId="0" borderId="21" xfId="1" applyFont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2" fontId="22" fillId="0" borderId="18" xfId="1" applyNumberFormat="1" applyFont="1" applyBorder="1" applyAlignment="1">
      <alignment horizontal="center" vertical="center" wrapText="1"/>
    </xf>
    <xf numFmtId="2" fontId="22" fillId="0" borderId="13" xfId="1" applyNumberFormat="1" applyFont="1" applyBorder="1" applyAlignment="1">
      <alignment horizontal="center" vertical="center" wrapText="1"/>
    </xf>
    <xf numFmtId="2" fontId="22" fillId="0" borderId="8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2" fillId="0" borderId="24" xfId="276" applyFont="1" applyBorder="1" applyAlignment="1">
      <alignment horizontal="left"/>
    </xf>
    <xf numFmtId="0" fontId="32" fillId="0" borderId="25" xfId="276" applyFont="1" applyBorder="1" applyAlignment="1">
      <alignment horizontal="left"/>
    </xf>
    <xf numFmtId="0" fontId="32" fillId="0" borderId="4" xfId="276" applyFont="1" applyBorder="1" applyAlignment="1">
      <alignment horizontal="left"/>
    </xf>
  </cellXfs>
  <cellStyles count="278">
    <cellStyle name="20% - Акцент1 2" xfId="4"/>
    <cellStyle name="20% - Акцент1 2 2" xfId="5"/>
    <cellStyle name="20% - Акцент1 3" xfId="6"/>
    <cellStyle name="20% - Акцент1 4" xfId="7"/>
    <cellStyle name="20% - Акцент2 2" xfId="8"/>
    <cellStyle name="20% - Акцент2 2 2" xfId="9"/>
    <cellStyle name="20% - Акцент2 3" xfId="10"/>
    <cellStyle name="20% - Акцент2 4" xfId="11"/>
    <cellStyle name="20% - Акцент3 2" xfId="12"/>
    <cellStyle name="20% - Акцент3 2 2" xfId="13"/>
    <cellStyle name="20% - Акцент3 3" xfId="14"/>
    <cellStyle name="20% - Акцент3 4" xfId="15"/>
    <cellStyle name="20% - Акцент4 2" xfId="16"/>
    <cellStyle name="20% - Акцент4 2 2" xfId="17"/>
    <cellStyle name="20% - Акцент4 3" xfId="18"/>
    <cellStyle name="20% - Акцент4 4" xfId="19"/>
    <cellStyle name="20% - Акцент5 2" xfId="20"/>
    <cellStyle name="20% - Акцент5 2 2" xfId="21"/>
    <cellStyle name="20% - Акцент5 3" xfId="22"/>
    <cellStyle name="20% - Акцент5 4" xfId="23"/>
    <cellStyle name="20% - Акцент6 2" xfId="24"/>
    <cellStyle name="20% - Акцент6 2 2" xfId="25"/>
    <cellStyle name="20% - Акцент6 3" xfId="26"/>
    <cellStyle name="20% - Акцент6 4" xfId="27"/>
    <cellStyle name="40% - Акцент1 2" xfId="28"/>
    <cellStyle name="40% - Акцент1 2 2" xfId="29"/>
    <cellStyle name="40% - Акцент1 3" xfId="30"/>
    <cellStyle name="40% - Акцент1 4" xfId="31"/>
    <cellStyle name="40% - Акцент2 2" xfId="32"/>
    <cellStyle name="40% - Акцент2 2 2" xfId="33"/>
    <cellStyle name="40% - Акцент2 3" xfId="34"/>
    <cellStyle name="40% - Акцент2 4" xfId="35"/>
    <cellStyle name="40% - Акцент3 2" xfId="36"/>
    <cellStyle name="40% - Акцент3 2 2" xfId="37"/>
    <cellStyle name="40% - Акцент3 3" xfId="38"/>
    <cellStyle name="40% - Акцент3 4" xfId="39"/>
    <cellStyle name="40% - Акцент4 2" xfId="40"/>
    <cellStyle name="40% - Акцент4 2 2" xfId="41"/>
    <cellStyle name="40% - Акцент4 3" xfId="42"/>
    <cellStyle name="40% - Акцент4 4" xfId="43"/>
    <cellStyle name="40% - Акцент5 2" xfId="44"/>
    <cellStyle name="40% - Акцент5 2 2" xfId="45"/>
    <cellStyle name="40% - Акцент5 3" xfId="46"/>
    <cellStyle name="40% - Акцент5 4" xfId="47"/>
    <cellStyle name="40% - Акцент6 2" xfId="48"/>
    <cellStyle name="40% - Акцент6 2 2" xfId="49"/>
    <cellStyle name="40% - Акцент6 3" xfId="50"/>
    <cellStyle name="40% - Акцент6 4" xfId="51"/>
    <cellStyle name="60% - Акцент1 2" xfId="52"/>
    <cellStyle name="60% - Акцент1 2 2" xfId="53"/>
    <cellStyle name="60% - Акцент1 3" xfId="54"/>
    <cellStyle name="60% - Акцент1 4" xfId="55"/>
    <cellStyle name="60% - Акцент2 2" xfId="56"/>
    <cellStyle name="60% - Акцент2 2 2" xfId="57"/>
    <cellStyle name="60% - Акцент2 3" xfId="58"/>
    <cellStyle name="60% - Акцент2 4" xfId="59"/>
    <cellStyle name="60% - Акцент3 2" xfId="60"/>
    <cellStyle name="60% - Акцент3 2 2" xfId="61"/>
    <cellStyle name="60% - Акцент3 3" xfId="62"/>
    <cellStyle name="60% - Акцент3 4" xfId="63"/>
    <cellStyle name="60% - Акцент4 2" xfId="64"/>
    <cellStyle name="60% - Акцент4 2 2" xfId="65"/>
    <cellStyle name="60% - Акцент4 3" xfId="66"/>
    <cellStyle name="60% - Акцент4 4" xfId="67"/>
    <cellStyle name="60% - Акцент5 2" xfId="68"/>
    <cellStyle name="60% - Акцент5 2 2" xfId="69"/>
    <cellStyle name="60% - Акцент5 3" xfId="70"/>
    <cellStyle name="60% - Акцент5 4" xfId="71"/>
    <cellStyle name="60% - Акцент6 2" xfId="72"/>
    <cellStyle name="60% - Акцент6 2 2" xfId="73"/>
    <cellStyle name="60% - Акцент6 3" xfId="74"/>
    <cellStyle name="60% - Акцент6 4" xfId="75"/>
    <cellStyle name="Comma [0]_irl tel sep5" xfId="76"/>
    <cellStyle name="Comma_irl tel sep5" xfId="77"/>
    <cellStyle name="Currency [0]" xfId="78"/>
    <cellStyle name="Currency [0] 2" xfId="79"/>
    <cellStyle name="Currency [0] 3" xfId="80"/>
    <cellStyle name="Currency [0] 4" xfId="81"/>
    <cellStyle name="Currency [0] 5" xfId="82"/>
    <cellStyle name="Currency [0] 6" xfId="83"/>
    <cellStyle name="Currency_irl tel sep5" xfId="84"/>
    <cellStyle name="Excel Built-in Normal" xfId="85"/>
    <cellStyle name="Normal_ASUS" xfId="86"/>
    <cellStyle name="Normal1" xfId="87"/>
    <cellStyle name="Normal1 2" xfId="88"/>
    <cellStyle name="Normal1 3" xfId="89"/>
    <cellStyle name="Normal1 4" xfId="90"/>
    <cellStyle name="Normal1 5" xfId="91"/>
    <cellStyle name="Normal1 6" xfId="92"/>
    <cellStyle name="normбlnм_laroux" xfId="93"/>
    <cellStyle name="Price_Body" xfId="94"/>
    <cellStyle name="TableStyleLight1" xfId="95"/>
    <cellStyle name="Акцент1 2" xfId="96"/>
    <cellStyle name="Акцент1 2 2" xfId="97"/>
    <cellStyle name="Акцент1 3" xfId="98"/>
    <cellStyle name="Акцент1 4" xfId="99"/>
    <cellStyle name="Акцент2 2" xfId="100"/>
    <cellStyle name="Акцент2 2 2" xfId="101"/>
    <cellStyle name="Акцент2 3" xfId="102"/>
    <cellStyle name="Акцент2 4" xfId="103"/>
    <cellStyle name="Акцент3 2" xfId="104"/>
    <cellStyle name="Акцент3 2 2" xfId="105"/>
    <cellStyle name="Акцент3 3" xfId="106"/>
    <cellStyle name="Акцент3 4" xfId="107"/>
    <cellStyle name="Акцент4 2" xfId="108"/>
    <cellStyle name="Акцент4 2 2" xfId="109"/>
    <cellStyle name="Акцент4 3" xfId="110"/>
    <cellStyle name="Акцент4 4" xfId="111"/>
    <cellStyle name="Акцент5 2" xfId="112"/>
    <cellStyle name="Акцент5 2 2" xfId="113"/>
    <cellStyle name="Акцент5 3" xfId="114"/>
    <cellStyle name="Акцент5 4" xfId="115"/>
    <cellStyle name="Акцент6 2" xfId="116"/>
    <cellStyle name="Акцент6 2 2" xfId="117"/>
    <cellStyle name="Акцент6 3" xfId="118"/>
    <cellStyle name="Акцент6 4" xfId="119"/>
    <cellStyle name="Беззащитный" xfId="120"/>
    <cellStyle name="Беззащитный 2" xfId="121"/>
    <cellStyle name="Беззащитный 3" xfId="122"/>
    <cellStyle name="Беззащитный 4" xfId="123"/>
    <cellStyle name="Беззащитный 5" xfId="124"/>
    <cellStyle name="Беззащитный 6" xfId="125"/>
    <cellStyle name="Ввод  2" xfId="126"/>
    <cellStyle name="Ввод  2 2" xfId="127"/>
    <cellStyle name="Ввод  3" xfId="128"/>
    <cellStyle name="Ввод  4" xfId="129"/>
    <cellStyle name="Вывод 2" xfId="130"/>
    <cellStyle name="Вывод 2 2" xfId="131"/>
    <cellStyle name="Вывод 3" xfId="132"/>
    <cellStyle name="Вывод 4" xfId="133"/>
    <cellStyle name="Вычисление 2" xfId="134"/>
    <cellStyle name="Вычисление 2 2" xfId="135"/>
    <cellStyle name="Вычисление 3" xfId="136"/>
    <cellStyle name="Вычисление 4" xfId="137"/>
    <cellStyle name="Заголовок" xfId="138"/>
    <cellStyle name="Заголовок 1 1" xfId="139"/>
    <cellStyle name="Заголовок 1 2" xfId="140"/>
    <cellStyle name="Заголовок 1 2 2" xfId="141"/>
    <cellStyle name="Заголовок 1 3" xfId="142"/>
    <cellStyle name="Заголовок 1 4" xfId="143"/>
    <cellStyle name="Заголовок 2 2" xfId="144"/>
    <cellStyle name="Заголовок 2 2 2" xfId="145"/>
    <cellStyle name="Заголовок 2 3" xfId="146"/>
    <cellStyle name="Заголовок 2 4" xfId="147"/>
    <cellStyle name="Заголовок 3 2" xfId="148"/>
    <cellStyle name="Заголовок 3 2 2" xfId="149"/>
    <cellStyle name="Заголовок 3 3" xfId="150"/>
    <cellStyle name="Заголовок 3 4" xfId="151"/>
    <cellStyle name="Заголовок 4 2" xfId="152"/>
    <cellStyle name="Заголовок 4 2 2" xfId="153"/>
    <cellStyle name="Заголовок 4 3" xfId="154"/>
    <cellStyle name="Заголовок 4 4" xfId="155"/>
    <cellStyle name="ЗаголовокСтолбца" xfId="156"/>
    <cellStyle name="Защитный" xfId="157"/>
    <cellStyle name="Защитный 2" xfId="158"/>
    <cellStyle name="Защитный 3" xfId="159"/>
    <cellStyle name="Защитный 4" xfId="160"/>
    <cellStyle name="Защитный 5" xfId="161"/>
    <cellStyle name="Защитный 6" xfId="162"/>
    <cellStyle name="Значение" xfId="163"/>
    <cellStyle name="Значение 2" xfId="164"/>
    <cellStyle name="Значение 3" xfId="165"/>
    <cellStyle name="Значение 4" xfId="166"/>
    <cellStyle name="Значение 5" xfId="167"/>
    <cellStyle name="Значение 6" xfId="168"/>
    <cellStyle name="Итог 2" xfId="169"/>
    <cellStyle name="Итог 2 2" xfId="170"/>
    <cellStyle name="Итог 3" xfId="171"/>
    <cellStyle name="Итог 4" xfId="172"/>
    <cellStyle name="Контрольная ячейка 2" xfId="173"/>
    <cellStyle name="Контрольная ячейка 2 2" xfId="174"/>
    <cellStyle name="Контрольная ячейка 3" xfId="175"/>
    <cellStyle name="Контрольная ячейка 4" xfId="176"/>
    <cellStyle name="Мой заголовок" xfId="183"/>
    <cellStyle name="Мой заголовок листа" xfId="184"/>
    <cellStyle name="Мой заголовок листа 2" xfId="185"/>
    <cellStyle name="Мой заголовок листа 3" xfId="186"/>
    <cellStyle name="Мой заголовок листа 4" xfId="187"/>
    <cellStyle name="Мой заголовок листа 5" xfId="188"/>
    <cellStyle name="Мой заголовок листа 6" xfId="189"/>
    <cellStyle name="Мои наименования показателей" xfId="177"/>
    <cellStyle name="Мои наименования показателей 2" xfId="178"/>
    <cellStyle name="Мои наименования показателей 3" xfId="179"/>
    <cellStyle name="Мои наименования показателей 4" xfId="180"/>
    <cellStyle name="Мои наименования показателей 5" xfId="181"/>
    <cellStyle name="Мои наименования показателей 6" xfId="182"/>
    <cellStyle name="Название 2" xfId="190"/>
    <cellStyle name="Название 2 2" xfId="191"/>
    <cellStyle name="Название 3" xfId="192"/>
    <cellStyle name="Название 4" xfId="193"/>
    <cellStyle name="Нейтральный 2" xfId="194"/>
    <cellStyle name="Нейтральный 2 2" xfId="195"/>
    <cellStyle name="Нейтральный 3" xfId="196"/>
    <cellStyle name="Нейтральный 4" xfId="197"/>
    <cellStyle name="Обычный" xfId="0" builtinId="0"/>
    <cellStyle name="Обычный 10" xfId="198"/>
    <cellStyle name="Обычный 10 2" xfId="199"/>
    <cellStyle name="Обычный 11" xfId="200"/>
    <cellStyle name="Обычный 11 2" xfId="201"/>
    <cellStyle name="Обычный 12" xfId="202"/>
    <cellStyle name="Обычный 12 2" xfId="203"/>
    <cellStyle name="Обычный 13" xfId="276"/>
    <cellStyle name="Обычный 2" xfId="2"/>
    <cellStyle name="Обычный 2 2" xfId="204"/>
    <cellStyle name="Обычный 2 2 3" xfId="205"/>
    <cellStyle name="Обычный 2 3" xfId="206"/>
    <cellStyle name="Обычный 2 4" xfId="207"/>
    <cellStyle name="Обычный 2 5" xfId="208"/>
    <cellStyle name="Обычный 2 6" xfId="209"/>
    <cellStyle name="Обычный 2 7" xfId="277"/>
    <cellStyle name="Обычный 3" xfId="3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4"/>
  <sheetViews>
    <sheetView tabSelected="1" view="pageBreakPreview" zoomScale="85" zoomScaleNormal="85" zoomScaleSheetLayoutView="85" zoomScalePageLayoutView="55" workbookViewId="0">
      <selection activeCell="E205" sqref="E205:E207"/>
    </sheetView>
  </sheetViews>
  <sheetFormatPr defaultRowHeight="15.75" outlineLevelRow="2" outlineLevelCol="2"/>
  <cols>
    <col min="1" max="1" width="9.140625" style="130"/>
    <col min="2" max="2" width="93.28515625" style="191" customWidth="1"/>
    <col min="3" max="3" width="19" style="130" customWidth="1"/>
    <col min="4" max="4" width="16.7109375" style="130" customWidth="1"/>
    <col min="5" max="5" width="16.7109375" style="191" customWidth="1"/>
    <col min="6" max="6" width="16.7109375" style="272" hidden="1" customWidth="1" outlineLevel="2"/>
    <col min="7" max="7" width="9.140625" style="130" collapsed="1"/>
    <col min="8" max="16384" width="9.140625" style="130"/>
  </cols>
  <sheetData>
    <row r="1" spans="1:8" ht="39" customHeight="1">
      <c r="A1" s="387" t="s">
        <v>292</v>
      </c>
      <c r="B1" s="387"/>
      <c r="C1" s="387"/>
      <c r="D1" s="387"/>
      <c r="E1" s="387"/>
      <c r="F1" s="387"/>
      <c r="G1" s="387"/>
      <c r="H1" s="387"/>
    </row>
    <row r="2" spans="1:8" ht="42.75" customHeight="1">
      <c r="A2" s="3"/>
      <c r="B2" s="131" t="s">
        <v>281</v>
      </c>
      <c r="C2" s="303" t="s">
        <v>282</v>
      </c>
      <c r="D2" s="303"/>
      <c r="E2" s="303"/>
      <c r="F2" s="262"/>
    </row>
    <row r="3" spans="1:8" s="132" customFormat="1" ht="15" customHeight="1">
      <c r="B3" s="133" t="s">
        <v>261</v>
      </c>
      <c r="C3" s="133">
        <v>1967</v>
      </c>
      <c r="D3" s="134"/>
      <c r="F3" s="268"/>
    </row>
    <row r="4" spans="1:8" s="132" customFormat="1" ht="15" customHeight="1">
      <c r="B4" s="133" t="s">
        <v>262</v>
      </c>
      <c r="C4" s="133" t="s">
        <v>283</v>
      </c>
      <c r="D4" s="134"/>
      <c r="F4" s="268"/>
    </row>
    <row r="5" spans="1:8" s="132" customFormat="1" ht="16.5" customHeight="1">
      <c r="B5" s="133" t="s">
        <v>263</v>
      </c>
      <c r="C5" s="134" t="s">
        <v>284</v>
      </c>
      <c r="D5" s="134"/>
      <c r="F5" s="268"/>
    </row>
    <row r="6" spans="1:8" s="132" customFormat="1" ht="16.5" customHeight="1">
      <c r="B6" s="133" t="s">
        <v>264</v>
      </c>
      <c r="C6" s="134" t="s">
        <v>285</v>
      </c>
      <c r="D6" s="134"/>
      <c r="F6" s="268"/>
    </row>
    <row r="7" spans="1:8">
      <c r="A7" s="135"/>
      <c r="B7" s="136"/>
      <c r="C7" s="137"/>
      <c r="D7" s="138"/>
      <c r="E7" s="139"/>
      <c r="F7" s="239"/>
    </row>
    <row r="8" spans="1:8" ht="84" customHeight="1" thickBot="1">
      <c r="A8" s="304" t="s">
        <v>0</v>
      </c>
      <c r="B8" s="304"/>
      <c r="C8" s="304"/>
      <c r="D8" s="304"/>
      <c r="E8" s="304"/>
      <c r="F8" s="269"/>
    </row>
    <row r="9" spans="1:8" s="142" customFormat="1" ht="90" thickBot="1">
      <c r="A9" s="4" t="s">
        <v>1</v>
      </c>
      <c r="B9" s="140" t="s">
        <v>2</v>
      </c>
      <c r="C9" s="140" t="s">
        <v>3</v>
      </c>
      <c r="D9" s="140" t="s">
        <v>4</v>
      </c>
      <c r="E9" s="141" t="s">
        <v>267</v>
      </c>
      <c r="F9" s="238"/>
    </row>
    <row r="10" spans="1:8" thickBot="1">
      <c r="A10" s="5">
        <v>1</v>
      </c>
      <c r="B10" s="6">
        <v>2</v>
      </c>
      <c r="C10" s="6">
        <v>3</v>
      </c>
      <c r="D10" s="6">
        <v>4</v>
      </c>
      <c r="E10" s="143">
        <v>5</v>
      </c>
      <c r="F10" s="240"/>
    </row>
    <row r="11" spans="1:8" ht="89.25" customHeight="1" thickBot="1">
      <c r="A11" s="144" t="s">
        <v>5</v>
      </c>
      <c r="B11" s="145" t="s">
        <v>6</v>
      </c>
      <c r="C11" s="146"/>
      <c r="D11" s="147"/>
      <c r="E11" s="148">
        <f>E12+E40</f>
        <v>1.9060000000000001</v>
      </c>
      <c r="F11" s="241"/>
    </row>
    <row r="12" spans="1:8" ht="33.75" customHeight="1">
      <c r="A12" s="305" t="s">
        <v>7</v>
      </c>
      <c r="B12" s="7" t="s">
        <v>8</v>
      </c>
      <c r="C12" s="297"/>
      <c r="D12" s="149"/>
      <c r="E12" s="280">
        <f>E27+E26+E25+E24+E23+E21+E20+E19+E14+E13</f>
        <v>0.26600000000000001</v>
      </c>
      <c r="F12" s="300"/>
    </row>
    <row r="13" spans="1:8" ht="24.75" customHeight="1">
      <c r="A13" s="305"/>
      <c r="B13" s="8" t="s">
        <v>9</v>
      </c>
      <c r="C13" s="273" t="s">
        <v>10</v>
      </c>
      <c r="D13" s="150" t="s">
        <v>11</v>
      </c>
      <c r="E13" s="9">
        <v>0.02</v>
      </c>
      <c r="F13" s="242"/>
    </row>
    <row r="14" spans="1:8" ht="23.25">
      <c r="A14" s="305"/>
      <c r="B14" s="10" t="s">
        <v>12</v>
      </c>
      <c r="C14" s="11" t="s">
        <v>10</v>
      </c>
      <c r="D14" s="150" t="s">
        <v>11</v>
      </c>
      <c r="E14" s="289">
        <v>7.0000000000000007E-2</v>
      </c>
      <c r="F14" s="299"/>
    </row>
    <row r="15" spans="1:8" ht="23.25" customHeight="1">
      <c r="A15" s="305"/>
      <c r="B15" s="8" t="s">
        <v>13</v>
      </c>
      <c r="C15" s="307" t="s">
        <v>10</v>
      </c>
      <c r="D15" s="310" t="s">
        <v>14</v>
      </c>
      <c r="E15" s="289"/>
      <c r="F15" s="299"/>
    </row>
    <row r="16" spans="1:8" ht="15">
      <c r="A16" s="305"/>
      <c r="B16" s="12" t="s">
        <v>15</v>
      </c>
      <c r="C16" s="308"/>
      <c r="D16" s="311"/>
      <c r="E16" s="284"/>
      <c r="F16" s="298"/>
    </row>
    <row r="17" spans="1:6" ht="15" hidden="1" outlineLevel="1">
      <c r="A17" s="305"/>
      <c r="B17" s="13" t="s">
        <v>16</v>
      </c>
      <c r="C17" s="308"/>
      <c r="D17" s="311"/>
      <c r="E17" s="284"/>
      <c r="F17" s="298"/>
    </row>
    <row r="18" spans="1:6" ht="15" hidden="1" outlineLevel="1">
      <c r="A18" s="305"/>
      <c r="B18" s="13" t="s">
        <v>17</v>
      </c>
      <c r="C18" s="308"/>
      <c r="D18" s="311"/>
      <c r="E18" s="284"/>
      <c r="F18" s="298"/>
    </row>
    <row r="19" spans="1:6" ht="15" collapsed="1">
      <c r="A19" s="305"/>
      <c r="B19" s="14" t="s">
        <v>18</v>
      </c>
      <c r="C19" s="309"/>
      <c r="D19" s="312"/>
      <c r="E19" s="290">
        <v>0.03</v>
      </c>
      <c r="F19" s="300"/>
    </row>
    <row r="20" spans="1:6" ht="39" customHeight="1" collapsed="1">
      <c r="A20" s="305"/>
      <c r="B20" s="10" t="s">
        <v>19</v>
      </c>
      <c r="C20" s="15" t="s">
        <v>10</v>
      </c>
      <c r="D20" s="151" t="s">
        <v>20</v>
      </c>
      <c r="E20" s="9">
        <v>0.01</v>
      </c>
      <c r="F20" s="242"/>
    </row>
    <row r="21" spans="1:6" ht="51" customHeight="1">
      <c r="A21" s="305"/>
      <c r="B21" s="16" t="s">
        <v>21</v>
      </c>
      <c r="C21" s="11" t="s">
        <v>10</v>
      </c>
      <c r="D21" s="151" t="s">
        <v>22</v>
      </c>
      <c r="E21" s="152">
        <v>6.0000000000000001E-3</v>
      </c>
      <c r="F21" s="243"/>
    </row>
    <row r="22" spans="1:6" ht="15">
      <c r="A22" s="305"/>
      <c r="B22" s="16" t="s">
        <v>23</v>
      </c>
      <c r="C22" s="313" t="s">
        <v>10</v>
      </c>
      <c r="D22" s="316" t="str">
        <f>[1]Расценки!D17</f>
        <v xml:space="preserve">на 100 кв.м. осматриваемой площади </v>
      </c>
      <c r="E22" s="17"/>
      <c r="F22" s="244"/>
    </row>
    <row r="23" spans="1:6" ht="15">
      <c r="A23" s="305"/>
      <c r="B23" s="18" t="s">
        <v>24</v>
      </c>
      <c r="C23" s="314"/>
      <c r="D23" s="317"/>
      <c r="E23" s="284">
        <v>0.04</v>
      </c>
      <c r="F23" s="298"/>
    </row>
    <row r="24" spans="1:6" ht="15">
      <c r="A24" s="305"/>
      <c r="B24" s="18" t="s">
        <v>25</v>
      </c>
      <c r="C24" s="314"/>
      <c r="D24" s="317"/>
      <c r="E24" s="284">
        <v>0.04</v>
      </c>
      <c r="F24" s="298"/>
    </row>
    <row r="25" spans="1:6" ht="18" customHeight="1">
      <c r="A25" s="305"/>
      <c r="B25" s="19" t="s">
        <v>26</v>
      </c>
      <c r="C25" s="315"/>
      <c r="D25" s="318"/>
      <c r="E25" s="290">
        <v>0.03</v>
      </c>
      <c r="F25" s="300"/>
    </row>
    <row r="26" spans="1:6" ht="39" customHeight="1">
      <c r="A26" s="305"/>
      <c r="B26" s="10" t="s">
        <v>27</v>
      </c>
      <c r="C26" s="11" t="s">
        <v>10</v>
      </c>
      <c r="D26" s="151" t="str">
        <f>[1]Расценки!D21</f>
        <v xml:space="preserve">на 1000 кв.м. осматриваемой поверхности </v>
      </c>
      <c r="E26" s="290">
        <v>0.01</v>
      </c>
      <c r="F26" s="300"/>
    </row>
    <row r="27" spans="1:6" ht="42" customHeight="1">
      <c r="A27" s="306"/>
      <c r="B27" s="10" t="s">
        <v>28</v>
      </c>
      <c r="C27" s="11" t="s">
        <v>10</v>
      </c>
      <c r="D27" s="151" t="str">
        <f>[1]Расценки!D22</f>
        <v xml:space="preserve">на 1000 кв.м. осматриваемой поверхности </v>
      </c>
      <c r="E27" s="290">
        <v>0.01</v>
      </c>
      <c r="F27" s="300"/>
    </row>
    <row r="28" spans="1:6" ht="15" hidden="1" customHeight="1" outlineLevel="1">
      <c r="A28" s="319" t="s">
        <v>29</v>
      </c>
      <c r="B28" s="20" t="s">
        <v>30</v>
      </c>
      <c r="C28" s="322" t="s">
        <v>31</v>
      </c>
      <c r="D28" s="322" t="s">
        <v>32</v>
      </c>
      <c r="E28" s="325"/>
      <c r="F28" s="385"/>
    </row>
    <row r="29" spans="1:6" ht="15" hidden="1" customHeight="1" outlineLevel="1">
      <c r="A29" s="320"/>
      <c r="B29" s="21" t="s">
        <v>33</v>
      </c>
      <c r="C29" s="323"/>
      <c r="D29" s="323"/>
      <c r="E29" s="326"/>
      <c r="F29" s="384"/>
    </row>
    <row r="30" spans="1:6" ht="30" hidden="1" customHeight="1" outlineLevel="1">
      <c r="A30" s="320"/>
      <c r="B30" s="21" t="s">
        <v>34</v>
      </c>
      <c r="C30" s="323"/>
      <c r="D30" s="323"/>
      <c r="E30" s="326"/>
      <c r="F30" s="384"/>
    </row>
    <row r="31" spans="1:6" ht="15" hidden="1" customHeight="1" outlineLevel="1">
      <c r="A31" s="321"/>
      <c r="B31" s="22" t="s">
        <v>35</v>
      </c>
      <c r="C31" s="324"/>
      <c r="D31" s="324"/>
      <c r="E31" s="327"/>
      <c r="F31" s="386"/>
    </row>
    <row r="32" spans="1:6" ht="30" hidden="1" outlineLevel="1" collapsed="1">
      <c r="A32" s="328" t="s">
        <v>29</v>
      </c>
      <c r="B32" s="16" t="s">
        <v>37</v>
      </c>
      <c r="C32" s="331" t="s">
        <v>31</v>
      </c>
      <c r="D32" s="322" t="s">
        <v>38</v>
      </c>
      <c r="E32" s="278">
        <f>E33+E34+E36+E37+E38</f>
        <v>0.28100000000000003</v>
      </c>
      <c r="F32" s="299" t="s">
        <v>286</v>
      </c>
    </row>
    <row r="33" spans="1:6" ht="15" hidden="1" outlineLevel="1">
      <c r="A33" s="329"/>
      <c r="B33" s="23" t="s">
        <v>39</v>
      </c>
      <c r="C33" s="332"/>
      <c r="D33" s="323"/>
      <c r="E33" s="115">
        <v>0.1</v>
      </c>
      <c r="F33" s="298"/>
    </row>
    <row r="34" spans="1:6" ht="15" hidden="1" outlineLevel="1">
      <c r="A34" s="329"/>
      <c r="B34" s="23" t="s">
        <v>40</v>
      </c>
      <c r="C34" s="332"/>
      <c r="D34" s="323"/>
      <c r="E34" s="333">
        <v>0.11</v>
      </c>
      <c r="F34" s="384"/>
    </row>
    <row r="35" spans="1:6" ht="15" hidden="1" outlineLevel="1">
      <c r="A35" s="329"/>
      <c r="B35" s="23" t="s">
        <v>41</v>
      </c>
      <c r="C35" s="332"/>
      <c r="D35" s="323"/>
      <c r="E35" s="333"/>
      <c r="F35" s="384"/>
    </row>
    <row r="36" spans="1:6" ht="15" hidden="1" outlineLevel="1">
      <c r="A36" s="329"/>
      <c r="B36" s="23" t="s">
        <v>42</v>
      </c>
      <c r="C36" s="332"/>
      <c r="D36" s="323"/>
      <c r="E36" s="115">
        <v>0.01</v>
      </c>
      <c r="F36" s="298"/>
    </row>
    <row r="37" spans="1:6" ht="15" hidden="1" outlineLevel="1">
      <c r="A37" s="329"/>
      <c r="B37" s="23" t="s">
        <v>43</v>
      </c>
      <c r="C37" s="332"/>
      <c r="D37" s="323"/>
      <c r="E37" s="115">
        <v>0.06</v>
      </c>
      <c r="F37" s="298"/>
    </row>
    <row r="38" spans="1:6" ht="22.5" hidden="1" customHeight="1" outlineLevel="1">
      <c r="A38" s="329"/>
      <c r="B38" s="23" t="s">
        <v>44</v>
      </c>
      <c r="C38" s="332"/>
      <c r="D38" s="323"/>
      <c r="E38" s="128">
        <v>1E-3</v>
      </c>
      <c r="F38" s="245"/>
    </row>
    <row r="39" spans="1:6" ht="30" hidden="1" customHeight="1" outlineLevel="1">
      <c r="A39" s="330"/>
      <c r="B39" s="23" t="s">
        <v>45</v>
      </c>
      <c r="C39" s="332"/>
      <c r="D39" s="324"/>
      <c r="E39" s="153"/>
      <c r="F39" s="300"/>
    </row>
    <row r="40" spans="1:6" ht="51" customHeight="1" collapsed="1">
      <c r="A40" s="338" t="s">
        <v>36</v>
      </c>
      <c r="B40" s="16" t="s">
        <v>46</v>
      </c>
      <c r="C40" s="339" t="s">
        <v>47</v>
      </c>
      <c r="D40" s="322" t="s">
        <v>48</v>
      </c>
      <c r="E40" s="278">
        <f>E41+E42+E43+E44+E45+E46+E47+E48</f>
        <v>1.6400000000000001</v>
      </c>
      <c r="F40" s="299"/>
    </row>
    <row r="41" spans="1:6" ht="37.5" customHeight="1">
      <c r="A41" s="305"/>
      <c r="B41" s="23" t="s">
        <v>49</v>
      </c>
      <c r="C41" s="340"/>
      <c r="D41" s="323"/>
      <c r="E41" s="115">
        <v>0.62</v>
      </c>
      <c r="F41" s="298"/>
    </row>
    <row r="42" spans="1:6" ht="80.25" customHeight="1">
      <c r="A42" s="305"/>
      <c r="B42" s="23" t="s">
        <v>50</v>
      </c>
      <c r="C42" s="340"/>
      <c r="D42" s="323"/>
      <c r="E42" s="115">
        <v>0.1</v>
      </c>
      <c r="F42" s="298"/>
    </row>
    <row r="43" spans="1:6" ht="61.5" customHeight="1">
      <c r="A43" s="305"/>
      <c r="B43" s="23" t="s">
        <v>51</v>
      </c>
      <c r="C43" s="340"/>
      <c r="D43" s="323"/>
      <c r="E43" s="115">
        <v>0.46</v>
      </c>
      <c r="F43" s="298"/>
    </row>
    <row r="44" spans="1:6" ht="57.75" customHeight="1">
      <c r="A44" s="305"/>
      <c r="B44" s="23" t="s">
        <v>52</v>
      </c>
      <c r="C44" s="340"/>
      <c r="D44" s="323"/>
      <c r="E44" s="115">
        <v>0.01</v>
      </c>
      <c r="F44" s="298"/>
    </row>
    <row r="45" spans="1:6" ht="65.25" customHeight="1">
      <c r="A45" s="305"/>
      <c r="B45" s="23" t="s">
        <v>53</v>
      </c>
      <c r="C45" s="340"/>
      <c r="D45" s="323"/>
      <c r="E45" s="115">
        <v>0.32</v>
      </c>
      <c r="F45" s="298"/>
    </row>
    <row r="46" spans="1:6" ht="26.25" customHeight="1">
      <c r="A46" s="305"/>
      <c r="B46" s="23" t="s">
        <v>54</v>
      </c>
      <c r="C46" s="340"/>
      <c r="D46" s="323"/>
      <c r="E46" s="115">
        <v>7.0000000000000007E-2</v>
      </c>
      <c r="F46" s="298"/>
    </row>
    <row r="47" spans="1:6" ht="26.25" customHeight="1">
      <c r="A47" s="305"/>
      <c r="B47" s="23" t="s">
        <v>55</v>
      </c>
      <c r="C47" s="340"/>
      <c r="D47" s="323"/>
      <c r="E47" s="128">
        <v>5.3999999999999999E-2</v>
      </c>
      <c r="F47" s="245"/>
    </row>
    <row r="48" spans="1:6" ht="48.75" customHeight="1" thickBot="1">
      <c r="A48" s="305"/>
      <c r="B48" s="23" t="s">
        <v>276</v>
      </c>
      <c r="C48" s="341"/>
      <c r="D48" s="323"/>
      <c r="E48" s="129">
        <v>6.0000000000000001E-3</v>
      </c>
      <c r="F48" s="246"/>
    </row>
    <row r="49" spans="1:6" ht="66.75" customHeight="1" thickBot="1">
      <c r="A49" s="24" t="s">
        <v>56</v>
      </c>
      <c r="B49" s="25" t="s">
        <v>57</v>
      </c>
      <c r="C49" s="26"/>
      <c r="D49" s="26"/>
      <c r="E49" s="1">
        <f>E50++E55+E91+E92+E108</f>
        <v>5.2244000000000002</v>
      </c>
      <c r="F49" s="247"/>
    </row>
    <row r="50" spans="1:6" ht="28.5" customHeight="1">
      <c r="A50" s="305" t="s">
        <v>58</v>
      </c>
      <c r="B50" s="154" t="s">
        <v>59</v>
      </c>
      <c r="C50" s="155"/>
      <c r="D50" s="156"/>
      <c r="E50" s="27">
        <f>E51+E52+E53+E54</f>
        <v>0.36</v>
      </c>
      <c r="F50" s="248"/>
    </row>
    <row r="51" spans="1:6" ht="21" customHeight="1">
      <c r="A51" s="305"/>
      <c r="B51" s="28" t="s">
        <v>60</v>
      </c>
      <c r="C51" s="295" t="s">
        <v>61</v>
      </c>
      <c r="D51" s="276" t="s">
        <v>62</v>
      </c>
      <c r="E51" s="284">
        <v>0.18</v>
      </c>
      <c r="F51" s="298"/>
    </row>
    <row r="52" spans="1:6" ht="22.5" customHeight="1">
      <c r="A52" s="305"/>
      <c r="B52" s="28" t="s">
        <v>63</v>
      </c>
      <c r="C52" s="295" t="s">
        <v>64</v>
      </c>
      <c r="D52" s="276" t="s">
        <v>65</v>
      </c>
      <c r="E52" s="284">
        <v>0.05</v>
      </c>
      <c r="F52" s="298"/>
    </row>
    <row r="53" spans="1:6" ht="33.75">
      <c r="A53" s="305"/>
      <c r="B53" s="28" t="s">
        <v>66</v>
      </c>
      <c r="C53" s="29" t="s">
        <v>67</v>
      </c>
      <c r="D53" s="276" t="s">
        <v>68</v>
      </c>
      <c r="E53" s="284">
        <v>7.0000000000000007E-2</v>
      </c>
      <c r="F53" s="298"/>
    </row>
    <row r="54" spans="1:6" ht="33.75">
      <c r="A54" s="306"/>
      <c r="B54" s="30" t="s">
        <v>69</v>
      </c>
      <c r="C54" s="297" t="s">
        <v>47</v>
      </c>
      <c r="D54" s="277" t="s">
        <v>70</v>
      </c>
      <c r="E54" s="290">
        <v>0.06</v>
      </c>
      <c r="F54" s="300"/>
    </row>
    <row r="55" spans="1:6" ht="43.5" customHeight="1">
      <c r="A55" s="275" t="s">
        <v>71</v>
      </c>
      <c r="B55" s="7" t="s">
        <v>72</v>
      </c>
      <c r="C55" s="31"/>
      <c r="D55" s="277"/>
      <c r="E55" s="32">
        <f>E56+E70+E85</f>
        <v>2.4043999999999999</v>
      </c>
      <c r="F55" s="249"/>
    </row>
    <row r="56" spans="1:6" ht="39" customHeight="1">
      <c r="A56" s="33" t="s">
        <v>73</v>
      </c>
      <c r="B56" s="16" t="s">
        <v>74</v>
      </c>
      <c r="C56" s="34"/>
      <c r="D56" s="322" t="s">
        <v>48</v>
      </c>
      <c r="E56" s="112">
        <f>E57+E59+E68</f>
        <v>1.3944000000000001</v>
      </c>
      <c r="F56" s="299"/>
    </row>
    <row r="57" spans="1:6" ht="56.25" customHeight="1">
      <c r="A57" s="35"/>
      <c r="B57" s="23" t="s">
        <v>75</v>
      </c>
      <c r="C57" s="287" t="s">
        <v>76</v>
      </c>
      <c r="D57" s="323"/>
      <c r="E57" s="333">
        <v>0.52</v>
      </c>
      <c r="F57" s="384"/>
    </row>
    <row r="58" spans="1:6" ht="60">
      <c r="A58" s="36"/>
      <c r="B58" s="23" t="s">
        <v>77</v>
      </c>
      <c r="C58" s="287" t="s">
        <v>78</v>
      </c>
      <c r="D58" s="323"/>
      <c r="E58" s="333"/>
      <c r="F58" s="384"/>
    </row>
    <row r="59" spans="1:6" ht="35.25" customHeight="1">
      <c r="A59" s="36"/>
      <c r="B59" s="23" t="s">
        <v>79</v>
      </c>
      <c r="C59" s="336" t="s">
        <v>80</v>
      </c>
      <c r="D59" s="323"/>
      <c r="E59" s="284">
        <f>E60+E61+E63+E64+E65+E66+E67</f>
        <v>0.28439999999999999</v>
      </c>
      <c r="F59" s="298"/>
    </row>
    <row r="60" spans="1:6" ht="32.25" customHeight="1">
      <c r="A60" s="36"/>
      <c r="B60" s="23" t="s">
        <v>81</v>
      </c>
      <c r="C60" s="336"/>
      <c r="D60" s="323"/>
      <c r="E60" s="157">
        <v>0.02</v>
      </c>
      <c r="F60" s="298"/>
    </row>
    <row r="61" spans="1:6" ht="21" customHeight="1">
      <c r="A61" s="36"/>
      <c r="B61" s="23" t="s">
        <v>82</v>
      </c>
      <c r="C61" s="336"/>
      <c r="D61" s="323"/>
      <c r="E61" s="158">
        <v>2.0000000000000001E-4</v>
      </c>
      <c r="F61" s="250"/>
    </row>
    <row r="62" spans="1:6" ht="24" hidden="1" customHeight="1" outlineLevel="1">
      <c r="A62" s="36"/>
      <c r="B62" s="23" t="s">
        <v>83</v>
      </c>
      <c r="C62" s="336"/>
      <c r="D62" s="323"/>
      <c r="E62" s="157">
        <v>0.02</v>
      </c>
      <c r="F62" s="298" t="s">
        <v>286</v>
      </c>
    </row>
    <row r="63" spans="1:6" ht="20.25" customHeight="1" collapsed="1">
      <c r="A63" s="36"/>
      <c r="B63" s="23" t="s">
        <v>84</v>
      </c>
      <c r="C63" s="336"/>
      <c r="D63" s="323"/>
      <c r="E63" s="158">
        <v>2.0000000000000001E-4</v>
      </c>
      <c r="F63" s="250"/>
    </row>
    <row r="64" spans="1:6" ht="18.75" customHeight="1">
      <c r="A64" s="36"/>
      <c r="B64" s="23" t="s">
        <v>85</v>
      </c>
      <c r="C64" s="336"/>
      <c r="D64" s="323"/>
      <c r="E64" s="159">
        <v>4.0000000000000001E-3</v>
      </c>
      <c r="F64" s="245"/>
    </row>
    <row r="65" spans="1:6" ht="32.25" customHeight="1">
      <c r="A65" s="36"/>
      <c r="B65" s="23" t="s">
        <v>86</v>
      </c>
      <c r="C65" s="336"/>
      <c r="D65" s="323"/>
      <c r="E65" s="157">
        <v>0.05</v>
      </c>
      <c r="F65" s="298"/>
    </row>
    <row r="66" spans="1:6" ht="18.75" customHeight="1">
      <c r="A66" s="36"/>
      <c r="B66" s="23" t="s">
        <v>87</v>
      </c>
      <c r="C66" s="336"/>
      <c r="D66" s="323"/>
      <c r="E66" s="157">
        <v>0.19</v>
      </c>
      <c r="F66" s="298"/>
    </row>
    <row r="67" spans="1:6" ht="20.25" customHeight="1">
      <c r="A67" s="36"/>
      <c r="B67" s="23" t="s">
        <v>88</v>
      </c>
      <c r="C67" s="336"/>
      <c r="D67" s="323"/>
      <c r="E67" s="157">
        <v>0.02</v>
      </c>
      <c r="F67" s="298"/>
    </row>
    <row r="68" spans="1:6" s="168" customFormat="1" ht="63.75" customHeight="1" outlineLevel="1">
      <c r="A68" s="236"/>
      <c r="B68" s="160" t="s">
        <v>89</v>
      </c>
      <c r="C68" s="237" t="s">
        <v>90</v>
      </c>
      <c r="D68" s="166" t="s">
        <v>91</v>
      </c>
      <c r="E68" s="167">
        <v>0.59</v>
      </c>
      <c r="F68" s="251"/>
    </row>
    <row r="69" spans="1:6" ht="36" customHeight="1">
      <c r="A69" s="33" t="s">
        <v>73</v>
      </c>
      <c r="B69" s="16" t="s">
        <v>92</v>
      </c>
      <c r="C69" s="38"/>
      <c r="D69" s="161"/>
      <c r="E69" s="289"/>
      <c r="F69" s="299"/>
    </row>
    <row r="70" spans="1:6" ht="24.75" customHeight="1">
      <c r="A70" s="39"/>
      <c r="B70" s="40" t="s">
        <v>93</v>
      </c>
      <c r="C70" s="41"/>
      <c r="D70" s="323" t="s">
        <v>48</v>
      </c>
      <c r="E70" s="162">
        <f>E71+E72</f>
        <v>0.52</v>
      </c>
      <c r="F70" s="298"/>
    </row>
    <row r="71" spans="1:6" ht="66" customHeight="1">
      <c r="A71" s="39"/>
      <c r="B71" s="42" t="s">
        <v>94</v>
      </c>
      <c r="C71" s="285" t="s">
        <v>76</v>
      </c>
      <c r="D71" s="323"/>
      <c r="E71" s="115">
        <v>0.19</v>
      </c>
      <c r="F71" s="298"/>
    </row>
    <row r="72" spans="1:6" ht="21" customHeight="1">
      <c r="A72" s="39"/>
      <c r="B72" s="42" t="s">
        <v>95</v>
      </c>
      <c r="C72" s="334" t="s">
        <v>47</v>
      </c>
      <c r="D72" s="323"/>
      <c r="E72" s="115">
        <v>0.33</v>
      </c>
      <c r="F72" s="298"/>
    </row>
    <row r="73" spans="1:6" ht="33.75" customHeight="1">
      <c r="A73" s="39"/>
      <c r="B73" s="42" t="s">
        <v>96</v>
      </c>
      <c r="C73" s="334"/>
      <c r="D73" s="323"/>
      <c r="E73" s="157">
        <v>7.0000000000000007E-2</v>
      </c>
      <c r="F73" s="298"/>
    </row>
    <row r="74" spans="1:6" ht="21" customHeight="1">
      <c r="A74" s="39"/>
      <c r="B74" s="42" t="s">
        <v>97</v>
      </c>
      <c r="C74" s="334"/>
      <c r="D74" s="323"/>
      <c r="E74" s="157">
        <v>0.02</v>
      </c>
      <c r="F74" s="298"/>
    </row>
    <row r="75" spans="1:6" ht="21" customHeight="1">
      <c r="A75" s="39"/>
      <c r="B75" s="42" t="s">
        <v>87</v>
      </c>
      <c r="C75" s="334"/>
      <c r="D75" s="323"/>
      <c r="E75" s="157">
        <v>0.19</v>
      </c>
      <c r="F75" s="298"/>
    </row>
    <row r="76" spans="1:6" ht="39.75" customHeight="1">
      <c r="A76" s="39"/>
      <c r="B76" s="42" t="s">
        <v>98</v>
      </c>
      <c r="C76" s="334"/>
      <c r="D76" s="323"/>
      <c r="E76" s="157">
        <v>0.05</v>
      </c>
      <c r="F76" s="298"/>
    </row>
    <row r="77" spans="1:6" s="168" customFormat="1" ht="63.75" hidden="1" customHeight="1" outlineLevel="1">
      <c r="A77" s="163"/>
      <c r="B77" s="164" t="s">
        <v>89</v>
      </c>
      <c r="C77" s="165" t="s">
        <v>90</v>
      </c>
      <c r="D77" s="166" t="s">
        <v>91</v>
      </c>
      <c r="E77" s="167"/>
      <c r="F77" s="251"/>
    </row>
    <row r="78" spans="1:6" ht="21.75" hidden="1" customHeight="1" outlineLevel="1" collapsed="1">
      <c r="A78" s="39"/>
      <c r="B78" s="44" t="s">
        <v>99</v>
      </c>
      <c r="C78" s="285"/>
      <c r="D78" s="169"/>
      <c r="E78" s="284"/>
      <c r="F78" s="298"/>
    </row>
    <row r="79" spans="1:6" ht="60" hidden="1" customHeight="1" outlineLevel="1">
      <c r="A79" s="39"/>
      <c r="B79" s="23" t="s">
        <v>94</v>
      </c>
      <c r="C79" s="288" t="s">
        <v>76</v>
      </c>
      <c r="D79" s="335" t="s">
        <v>48</v>
      </c>
      <c r="E79" s="326"/>
      <c r="F79" s="384"/>
    </row>
    <row r="80" spans="1:6" ht="15" hidden="1" customHeight="1" outlineLevel="1">
      <c r="A80" s="39"/>
      <c r="B80" s="23" t="s">
        <v>95</v>
      </c>
      <c r="C80" s="337" t="s">
        <v>47</v>
      </c>
      <c r="D80" s="335"/>
      <c r="E80" s="326"/>
      <c r="F80" s="384"/>
    </row>
    <row r="81" spans="1:6" ht="30" hidden="1" customHeight="1" outlineLevel="1">
      <c r="A81" s="39"/>
      <c r="B81" s="23" t="s">
        <v>96</v>
      </c>
      <c r="C81" s="337"/>
      <c r="D81" s="335"/>
      <c r="E81" s="326"/>
      <c r="F81" s="384"/>
    </row>
    <row r="82" spans="1:6" ht="15" hidden="1" customHeight="1" outlineLevel="1">
      <c r="A82" s="39"/>
      <c r="B82" s="23" t="s">
        <v>97</v>
      </c>
      <c r="C82" s="337"/>
      <c r="D82" s="335"/>
      <c r="E82" s="326"/>
      <c r="F82" s="384"/>
    </row>
    <row r="83" spans="1:6" ht="30" hidden="1" customHeight="1" outlineLevel="1">
      <c r="A83" s="39"/>
      <c r="B83" s="23" t="s">
        <v>98</v>
      </c>
      <c r="C83" s="337"/>
      <c r="D83" s="335"/>
      <c r="E83" s="326"/>
      <c r="F83" s="384"/>
    </row>
    <row r="84" spans="1:6" ht="63.75" hidden="1" customHeight="1" outlineLevel="1">
      <c r="A84" s="39"/>
      <c r="B84" s="37" t="s">
        <v>89</v>
      </c>
      <c r="C84" s="288" t="s">
        <v>90</v>
      </c>
      <c r="D84" s="286" t="s">
        <v>91</v>
      </c>
      <c r="E84" s="284"/>
      <c r="F84" s="298"/>
    </row>
    <row r="85" spans="1:6" ht="23.25" customHeight="1" collapsed="1">
      <c r="A85" s="45"/>
      <c r="B85" s="44" t="s">
        <v>100</v>
      </c>
      <c r="C85" s="46"/>
      <c r="D85" s="322" t="s">
        <v>48</v>
      </c>
      <c r="E85" s="112">
        <f>E86+E88+E89</f>
        <v>0.49</v>
      </c>
      <c r="F85" s="299"/>
    </row>
    <row r="86" spans="1:6" ht="54.75" customHeight="1">
      <c r="A86" s="47"/>
      <c r="B86" s="42" t="s">
        <v>101</v>
      </c>
      <c r="C86" s="285" t="s">
        <v>76</v>
      </c>
      <c r="D86" s="323"/>
      <c r="E86" s="115">
        <v>0.19</v>
      </c>
      <c r="F86" s="298"/>
    </row>
    <row r="87" spans="1:6" ht="21" customHeight="1">
      <c r="A87" s="47"/>
      <c r="B87" s="42" t="s">
        <v>95</v>
      </c>
      <c r="C87" s="334" t="s">
        <v>47</v>
      </c>
      <c r="D87" s="323"/>
      <c r="E87" s="170"/>
      <c r="F87" s="298"/>
    </row>
    <row r="88" spans="1:6" ht="18.75" customHeight="1">
      <c r="A88" s="47"/>
      <c r="B88" s="48" t="s">
        <v>102</v>
      </c>
      <c r="C88" s="334"/>
      <c r="D88" s="323"/>
      <c r="E88" s="115">
        <v>0.01</v>
      </c>
      <c r="F88" s="298"/>
    </row>
    <row r="89" spans="1:6" ht="39" customHeight="1">
      <c r="A89" s="49"/>
      <c r="B89" s="171" t="s">
        <v>103</v>
      </c>
      <c r="C89" s="43" t="s">
        <v>31</v>
      </c>
      <c r="D89" s="324"/>
      <c r="E89" s="114">
        <v>0.28999999999999998</v>
      </c>
      <c r="F89" s="300"/>
    </row>
    <row r="90" spans="1:6" ht="120.75" hidden="1" customHeight="1" outlineLevel="1">
      <c r="A90" s="172" t="s">
        <v>104</v>
      </c>
      <c r="B90" s="50" t="s">
        <v>105</v>
      </c>
      <c r="C90" s="288" t="s">
        <v>106</v>
      </c>
      <c r="D90" s="286" t="s">
        <v>107</v>
      </c>
      <c r="E90" s="51"/>
      <c r="F90" s="242"/>
    </row>
    <row r="91" spans="1:6" ht="68.25" customHeight="1" collapsed="1">
      <c r="A91" s="52" t="s">
        <v>104</v>
      </c>
      <c r="B91" s="10" t="s">
        <v>269</v>
      </c>
      <c r="C91" s="53" t="s">
        <v>109</v>
      </c>
      <c r="D91" s="173" t="s">
        <v>48</v>
      </c>
      <c r="E91" s="51">
        <v>1.43</v>
      </c>
      <c r="F91" s="242"/>
    </row>
    <row r="92" spans="1:6" ht="26.25" customHeight="1">
      <c r="A92" s="54" t="s">
        <v>108</v>
      </c>
      <c r="B92" s="55" t="s">
        <v>268</v>
      </c>
      <c r="C92" s="56"/>
      <c r="D92" s="174"/>
      <c r="E92" s="278">
        <f>E93+E99+E107</f>
        <v>0.94999999999999984</v>
      </c>
      <c r="F92" s="299"/>
    </row>
    <row r="93" spans="1:6" ht="45" customHeight="1">
      <c r="A93" s="57" t="s">
        <v>73</v>
      </c>
      <c r="B93" s="58" t="s">
        <v>110</v>
      </c>
      <c r="C93" s="342" t="s">
        <v>111</v>
      </c>
      <c r="D93" s="322" t="s">
        <v>48</v>
      </c>
      <c r="E93" s="345">
        <v>0.28999999999999998</v>
      </c>
      <c r="F93" s="385"/>
    </row>
    <row r="94" spans="1:6" ht="37.5" customHeight="1">
      <c r="A94" s="59"/>
      <c r="B94" s="60" t="s">
        <v>112</v>
      </c>
      <c r="C94" s="343"/>
      <c r="D94" s="323"/>
      <c r="E94" s="333"/>
      <c r="F94" s="384"/>
    </row>
    <row r="95" spans="1:6" ht="18.75" customHeight="1">
      <c r="A95" s="59"/>
      <c r="B95" s="60" t="s">
        <v>113</v>
      </c>
      <c r="C95" s="343"/>
      <c r="D95" s="323"/>
      <c r="E95" s="333"/>
      <c r="F95" s="384"/>
    </row>
    <row r="96" spans="1:6" ht="20.25" customHeight="1">
      <c r="A96" s="59"/>
      <c r="B96" s="60" t="s">
        <v>114</v>
      </c>
      <c r="C96" s="343"/>
      <c r="D96" s="323"/>
      <c r="E96" s="333"/>
      <c r="F96" s="384"/>
    </row>
    <row r="97" spans="1:6" ht="21" customHeight="1">
      <c r="A97" s="59"/>
      <c r="B97" s="61" t="s">
        <v>115</v>
      </c>
      <c r="C97" s="344"/>
      <c r="D97" s="324"/>
      <c r="E97" s="346"/>
      <c r="F97" s="386"/>
    </row>
    <row r="98" spans="1:6" ht="33.75" customHeight="1">
      <c r="A98" s="57" t="s">
        <v>73</v>
      </c>
      <c r="B98" s="62" t="s">
        <v>116</v>
      </c>
      <c r="C98" s="294"/>
      <c r="D98" s="347" t="s">
        <v>117</v>
      </c>
      <c r="E98" s="63"/>
      <c r="F98" s="252"/>
    </row>
    <row r="99" spans="1:6" ht="57" customHeight="1">
      <c r="A99" s="282"/>
      <c r="B99" s="23" t="s">
        <v>118</v>
      </c>
      <c r="C99" s="288" t="s">
        <v>78</v>
      </c>
      <c r="D99" s="335"/>
      <c r="E99" s="333">
        <v>0.57999999999999996</v>
      </c>
      <c r="F99" s="384"/>
    </row>
    <row r="100" spans="1:6" ht="32.25" customHeight="1">
      <c r="A100" s="282"/>
      <c r="B100" s="23" t="s">
        <v>119</v>
      </c>
      <c r="C100" s="337" t="s">
        <v>120</v>
      </c>
      <c r="D100" s="335"/>
      <c r="E100" s="333"/>
      <c r="F100" s="384"/>
    </row>
    <row r="101" spans="1:6" ht="24" customHeight="1">
      <c r="A101" s="282"/>
      <c r="B101" s="23" t="s">
        <v>121</v>
      </c>
      <c r="C101" s="337"/>
      <c r="D101" s="335"/>
      <c r="E101" s="333"/>
      <c r="F101" s="384"/>
    </row>
    <row r="102" spans="1:6" ht="20.25" customHeight="1">
      <c r="A102" s="282"/>
      <c r="B102" s="23" t="s">
        <v>122</v>
      </c>
      <c r="C102" s="337"/>
      <c r="D102" s="335"/>
      <c r="E102" s="333"/>
      <c r="F102" s="384"/>
    </row>
    <row r="103" spans="1:6" ht="20.25" customHeight="1">
      <c r="A103" s="282"/>
      <c r="B103" s="23" t="s">
        <v>123</v>
      </c>
      <c r="C103" s="337"/>
      <c r="D103" s="335"/>
      <c r="E103" s="333"/>
      <c r="F103" s="384"/>
    </row>
    <row r="104" spans="1:6" ht="17.25" customHeight="1">
      <c r="A104" s="282"/>
      <c r="B104" s="23" t="s">
        <v>124</v>
      </c>
      <c r="C104" s="337"/>
      <c r="D104" s="335"/>
      <c r="E104" s="333"/>
      <c r="F104" s="384"/>
    </row>
    <row r="105" spans="1:6" ht="15">
      <c r="A105" s="282"/>
      <c r="B105" s="23" t="s">
        <v>125</v>
      </c>
      <c r="C105" s="337"/>
      <c r="D105" s="335"/>
      <c r="E105" s="333"/>
      <c r="F105" s="384"/>
    </row>
    <row r="106" spans="1:6" ht="15">
      <c r="A106" s="282"/>
      <c r="B106" s="23" t="s">
        <v>126</v>
      </c>
      <c r="C106" s="288" t="s">
        <v>127</v>
      </c>
      <c r="D106" s="335"/>
      <c r="E106" s="333"/>
      <c r="F106" s="384"/>
    </row>
    <row r="107" spans="1:6" ht="75" customHeight="1">
      <c r="A107" s="283"/>
      <c r="B107" s="42" t="s">
        <v>277</v>
      </c>
      <c r="C107" s="235" t="s">
        <v>90</v>
      </c>
      <c r="D107" s="293" t="s">
        <v>91</v>
      </c>
      <c r="E107" s="290">
        <v>0.08</v>
      </c>
      <c r="F107" s="300"/>
    </row>
    <row r="108" spans="1:6" ht="183.75" customHeight="1" thickBot="1">
      <c r="A108" s="281" t="s">
        <v>128</v>
      </c>
      <c r="B108" s="50" t="s">
        <v>129</v>
      </c>
      <c r="C108" s="38" t="s">
        <v>130</v>
      </c>
      <c r="D108" s="175" t="s">
        <v>131</v>
      </c>
      <c r="E108" s="279">
        <v>0.08</v>
      </c>
      <c r="F108" s="298"/>
    </row>
    <row r="109" spans="1:6" ht="51" customHeight="1" thickBot="1">
      <c r="A109" s="24" t="s">
        <v>132</v>
      </c>
      <c r="B109" s="25" t="s">
        <v>133</v>
      </c>
      <c r="C109" s="26"/>
      <c r="D109" s="26"/>
      <c r="E109" s="1">
        <f>E110+E151+E181+E182+E183+E185</f>
        <v>5.5299999999999994</v>
      </c>
      <c r="F109" s="247"/>
    </row>
    <row r="110" spans="1:6" ht="29.25" customHeight="1">
      <c r="A110" s="64" t="s">
        <v>134</v>
      </c>
      <c r="B110" s="176" t="s">
        <v>135</v>
      </c>
      <c r="C110" s="177"/>
      <c r="D110" s="177"/>
      <c r="E110" s="65">
        <f>E111+E141+E150</f>
        <v>1.67</v>
      </c>
      <c r="F110" s="253"/>
    </row>
    <row r="111" spans="1:6" s="178" customFormat="1" ht="48.75" customHeight="1">
      <c r="A111" s="2" t="s">
        <v>266</v>
      </c>
      <c r="B111" s="16" t="s">
        <v>265</v>
      </c>
      <c r="C111" s="66" t="str">
        <f>C119</f>
        <v>1 раз в месяц</v>
      </c>
      <c r="D111" s="67" t="str">
        <f>D119</f>
        <v>на 1 кв.м. убираемой площади (лестничные площадки и марши)</v>
      </c>
      <c r="E111" s="9">
        <v>1.3</v>
      </c>
      <c r="F111" s="242"/>
    </row>
    <row r="112" spans="1:6" ht="15" hidden="1" outlineLevel="1">
      <c r="A112" s="68"/>
      <c r="B112" s="16" t="s">
        <v>136</v>
      </c>
      <c r="C112" s="350" t="s">
        <v>137</v>
      </c>
      <c r="D112" s="347" t="s">
        <v>138</v>
      </c>
      <c r="E112" s="289"/>
      <c r="F112" s="299"/>
    </row>
    <row r="113" spans="1:6" ht="15" hidden="1" outlineLevel="1">
      <c r="A113" s="69"/>
      <c r="B113" s="70" t="s">
        <v>139</v>
      </c>
      <c r="C113" s="351"/>
      <c r="D113" s="335"/>
      <c r="E113" s="284"/>
      <c r="F113" s="298"/>
    </row>
    <row r="114" spans="1:6" ht="15" hidden="1" outlineLevel="1">
      <c r="A114" s="69"/>
      <c r="B114" s="71" t="s">
        <v>140</v>
      </c>
      <c r="C114" s="351"/>
      <c r="D114" s="335"/>
      <c r="E114" s="284"/>
      <c r="F114" s="298"/>
    </row>
    <row r="115" spans="1:6" ht="15" hidden="1" outlineLevel="1">
      <c r="A115" s="69"/>
      <c r="B115" s="71" t="s">
        <v>141</v>
      </c>
      <c r="C115" s="351"/>
      <c r="D115" s="335"/>
      <c r="E115" s="284"/>
      <c r="F115" s="298"/>
    </row>
    <row r="116" spans="1:6" ht="15" hidden="1" outlineLevel="1">
      <c r="A116" s="69"/>
      <c r="B116" s="71" t="s">
        <v>142</v>
      </c>
      <c r="C116" s="351"/>
      <c r="D116" s="335"/>
      <c r="E116" s="284"/>
      <c r="F116" s="298"/>
    </row>
    <row r="117" spans="1:6" ht="15" hidden="1" outlineLevel="1">
      <c r="A117" s="69"/>
      <c r="B117" s="71" t="s">
        <v>143</v>
      </c>
      <c r="C117" s="351"/>
      <c r="D117" s="335"/>
      <c r="E117" s="284"/>
      <c r="F117" s="298"/>
    </row>
    <row r="118" spans="1:6" ht="15" hidden="1" outlineLevel="1">
      <c r="A118" s="72"/>
      <c r="B118" s="71" t="s">
        <v>144</v>
      </c>
      <c r="C118" s="352"/>
      <c r="D118" s="353"/>
      <c r="E118" s="290"/>
      <c r="F118" s="300"/>
    </row>
    <row r="119" spans="1:6" ht="15" hidden="1" outlineLevel="1">
      <c r="A119" s="68"/>
      <c r="B119" s="16" t="s">
        <v>145</v>
      </c>
      <c r="C119" s="354" t="s">
        <v>146</v>
      </c>
      <c r="D119" s="335" t="s">
        <v>138</v>
      </c>
      <c r="E119" s="289"/>
      <c r="F119" s="299"/>
    </row>
    <row r="120" spans="1:6" ht="15" hidden="1" outlineLevel="1">
      <c r="A120" s="69"/>
      <c r="B120" s="70" t="s">
        <v>139</v>
      </c>
      <c r="C120" s="354"/>
      <c r="D120" s="335"/>
      <c r="E120" s="284"/>
      <c r="F120" s="298"/>
    </row>
    <row r="121" spans="1:6" ht="15" hidden="1" outlineLevel="1">
      <c r="A121" s="69"/>
      <c r="B121" s="71" t="s">
        <v>140</v>
      </c>
      <c r="C121" s="354"/>
      <c r="D121" s="335"/>
      <c r="E121" s="284"/>
      <c r="F121" s="298"/>
    </row>
    <row r="122" spans="1:6" ht="15" hidden="1" outlineLevel="1">
      <c r="A122" s="69"/>
      <c r="B122" s="71" t="s">
        <v>141</v>
      </c>
      <c r="C122" s="354"/>
      <c r="D122" s="335"/>
      <c r="E122" s="284"/>
      <c r="F122" s="298"/>
    </row>
    <row r="123" spans="1:6" ht="15" hidden="1" outlineLevel="1">
      <c r="A123" s="69"/>
      <c r="B123" s="71" t="s">
        <v>142</v>
      </c>
      <c r="C123" s="354"/>
      <c r="D123" s="335"/>
      <c r="E123" s="284"/>
      <c r="F123" s="298"/>
    </row>
    <row r="124" spans="1:6" ht="15" hidden="1" outlineLevel="1">
      <c r="A124" s="69"/>
      <c r="B124" s="71" t="s">
        <v>143</v>
      </c>
      <c r="C124" s="354"/>
      <c r="D124" s="335"/>
      <c r="E124" s="284"/>
      <c r="F124" s="298"/>
    </row>
    <row r="125" spans="1:6" ht="15" hidden="1" outlineLevel="1">
      <c r="A125" s="72"/>
      <c r="B125" s="73" t="s">
        <v>144</v>
      </c>
      <c r="C125" s="355"/>
      <c r="D125" s="353"/>
      <c r="E125" s="290"/>
      <c r="F125" s="300"/>
    </row>
    <row r="126" spans="1:6" ht="33.75" hidden="1" outlineLevel="1">
      <c r="A126" s="74"/>
      <c r="B126" s="75" t="s">
        <v>147</v>
      </c>
      <c r="C126" s="297" t="s">
        <v>148</v>
      </c>
      <c r="D126" s="179" t="s">
        <v>149</v>
      </c>
      <c r="E126" s="284"/>
      <c r="F126" s="298"/>
    </row>
    <row r="127" spans="1:6" ht="15" hidden="1" outlineLevel="1">
      <c r="A127" s="68"/>
      <c r="B127" s="76" t="s">
        <v>150</v>
      </c>
      <c r="C127" s="356" t="s">
        <v>31</v>
      </c>
      <c r="D127" s="347" t="s">
        <v>151</v>
      </c>
      <c r="E127" s="289"/>
      <c r="F127" s="299"/>
    </row>
    <row r="128" spans="1:6" ht="15" hidden="1" outlineLevel="1">
      <c r="A128" s="69"/>
      <c r="B128" s="70" t="s">
        <v>152</v>
      </c>
      <c r="C128" s="337"/>
      <c r="D128" s="335"/>
      <c r="E128" s="63"/>
      <c r="F128" s="252"/>
    </row>
    <row r="129" spans="1:6" ht="15" hidden="1" outlineLevel="1">
      <c r="A129" s="69"/>
      <c r="B129" s="71" t="s">
        <v>153</v>
      </c>
      <c r="C129" s="337"/>
      <c r="D129" s="335"/>
      <c r="E129" s="284"/>
      <c r="F129" s="298"/>
    </row>
    <row r="130" spans="1:6" ht="15" hidden="1" outlineLevel="1">
      <c r="A130" s="77"/>
      <c r="B130" s="71" t="s">
        <v>154</v>
      </c>
      <c r="C130" s="357"/>
      <c r="D130" s="358"/>
      <c r="E130" s="290"/>
      <c r="F130" s="300"/>
    </row>
    <row r="131" spans="1:6" hidden="1" outlineLevel="1">
      <c r="A131" s="78"/>
      <c r="B131" s="79" t="s">
        <v>155</v>
      </c>
      <c r="C131" s="359" t="s">
        <v>67</v>
      </c>
      <c r="D131" s="180"/>
      <c r="E131" s="284"/>
      <c r="F131" s="298"/>
    </row>
    <row r="132" spans="1:6" hidden="1" outlineLevel="1">
      <c r="A132" s="80"/>
      <c r="B132" s="81" t="s">
        <v>156</v>
      </c>
      <c r="C132" s="360"/>
      <c r="D132" s="362" t="s">
        <v>157</v>
      </c>
      <c r="E132" s="284"/>
      <c r="F132" s="298"/>
    </row>
    <row r="133" spans="1:6" hidden="1" outlineLevel="1">
      <c r="A133" s="80"/>
      <c r="B133" s="81" t="s">
        <v>158</v>
      </c>
      <c r="C133" s="360"/>
      <c r="D133" s="362"/>
      <c r="E133" s="82"/>
      <c r="F133" s="245"/>
    </row>
    <row r="134" spans="1:6" hidden="1" outlineLevel="1">
      <c r="A134" s="80"/>
      <c r="B134" s="81" t="s">
        <v>159</v>
      </c>
      <c r="C134" s="360"/>
      <c r="D134" s="362"/>
      <c r="E134" s="82"/>
      <c r="F134" s="245"/>
    </row>
    <row r="135" spans="1:6" hidden="1" outlineLevel="1">
      <c r="A135" s="80"/>
      <c r="B135" s="81" t="s">
        <v>160</v>
      </c>
      <c r="C135" s="360"/>
      <c r="D135" s="362"/>
      <c r="E135" s="284"/>
      <c r="F135" s="298"/>
    </row>
    <row r="136" spans="1:6" hidden="1" outlineLevel="1">
      <c r="A136" s="80"/>
      <c r="B136" s="81" t="s">
        <v>161</v>
      </c>
      <c r="C136" s="360"/>
      <c r="D136" s="362"/>
      <c r="E136" s="284"/>
      <c r="F136" s="298"/>
    </row>
    <row r="137" spans="1:6" hidden="1" outlineLevel="1">
      <c r="A137" s="80"/>
      <c r="B137" s="81" t="s">
        <v>162</v>
      </c>
      <c r="C137" s="360"/>
      <c r="D137" s="362"/>
      <c r="E137" s="284"/>
      <c r="F137" s="298"/>
    </row>
    <row r="138" spans="1:6" hidden="1" outlineLevel="1">
      <c r="A138" s="80"/>
      <c r="B138" s="81" t="s">
        <v>163</v>
      </c>
      <c r="C138" s="360"/>
      <c r="D138" s="362"/>
      <c r="E138" s="82"/>
      <c r="F138" s="245"/>
    </row>
    <row r="139" spans="1:6" hidden="1" outlineLevel="1">
      <c r="A139" s="80"/>
      <c r="B139" s="81" t="s">
        <v>164</v>
      </c>
      <c r="C139" s="360"/>
      <c r="D139" s="362"/>
      <c r="E139" s="82"/>
      <c r="F139" s="245"/>
    </row>
    <row r="140" spans="1:6" hidden="1" outlineLevel="1">
      <c r="A140" s="181"/>
      <c r="B140" s="182" t="s">
        <v>165</v>
      </c>
      <c r="C140" s="361"/>
      <c r="D140" s="183" t="s">
        <v>166</v>
      </c>
      <c r="E140" s="184"/>
      <c r="F140" s="254"/>
    </row>
    <row r="141" spans="1:6" ht="54.75" customHeight="1" collapsed="1">
      <c r="A141" s="185"/>
      <c r="B141" s="83" t="s">
        <v>167</v>
      </c>
      <c r="C141" s="186" t="s">
        <v>168</v>
      </c>
      <c r="D141" s="187" t="s">
        <v>157</v>
      </c>
      <c r="E141" s="284">
        <v>0.12</v>
      </c>
      <c r="F141" s="298"/>
    </row>
    <row r="142" spans="1:6" ht="20.25" customHeight="1">
      <c r="A142" s="84"/>
      <c r="B142" s="85" t="s">
        <v>169</v>
      </c>
      <c r="C142" s="363" t="s">
        <v>170</v>
      </c>
      <c r="D142" s="310" t="s">
        <v>171</v>
      </c>
      <c r="E142" s="86"/>
      <c r="F142" s="255"/>
    </row>
    <row r="143" spans="1:6" ht="18.75" hidden="1" customHeight="1" outlineLevel="1">
      <c r="A143" s="80"/>
      <c r="B143" s="87" t="s">
        <v>172</v>
      </c>
      <c r="C143" s="360"/>
      <c r="D143" s="311"/>
      <c r="E143" s="284"/>
      <c r="F143" s="298"/>
    </row>
    <row r="144" spans="1:6" ht="21" hidden="1" customHeight="1" outlineLevel="1">
      <c r="A144" s="80"/>
      <c r="B144" s="70" t="s">
        <v>15</v>
      </c>
      <c r="C144" s="360"/>
      <c r="D144" s="311"/>
      <c r="E144" s="284"/>
      <c r="F144" s="298"/>
    </row>
    <row r="145" spans="1:6" ht="17.25" hidden="1" customHeight="1" outlineLevel="2">
      <c r="A145" s="80"/>
      <c r="B145" s="88" t="s">
        <v>173</v>
      </c>
      <c r="C145" s="360"/>
      <c r="D145" s="311"/>
      <c r="E145" s="284"/>
      <c r="F145" s="298"/>
    </row>
    <row r="146" spans="1:6" ht="15" hidden="1" outlineLevel="1" collapsed="1">
      <c r="A146" s="80"/>
      <c r="B146" s="88" t="s">
        <v>174</v>
      </c>
      <c r="C146" s="360"/>
      <c r="D146" s="311"/>
      <c r="E146" s="284">
        <v>0.04</v>
      </c>
      <c r="F146" s="298" t="s">
        <v>286</v>
      </c>
    </row>
    <row r="147" spans="1:6" ht="20.25" customHeight="1" collapsed="1">
      <c r="A147" s="80"/>
      <c r="B147" s="87" t="s">
        <v>175</v>
      </c>
      <c r="C147" s="360" t="s">
        <v>176</v>
      </c>
      <c r="D147" s="311"/>
      <c r="E147" s="284"/>
      <c r="F147" s="298"/>
    </row>
    <row r="148" spans="1:6" ht="21" customHeight="1">
      <c r="A148" s="80"/>
      <c r="B148" s="70" t="s">
        <v>15</v>
      </c>
      <c r="C148" s="360"/>
      <c r="D148" s="311"/>
      <c r="E148" s="284"/>
      <c r="F148" s="298"/>
    </row>
    <row r="149" spans="1:6" ht="20.25" customHeight="1" outlineLevel="1">
      <c r="A149" s="80"/>
      <c r="B149" s="88" t="s">
        <v>173</v>
      </c>
      <c r="C149" s="360"/>
      <c r="D149" s="311"/>
      <c r="E149" s="284"/>
      <c r="F149" s="298"/>
    </row>
    <row r="150" spans="1:6" ht="15">
      <c r="A150" s="89"/>
      <c r="B150" s="88" t="s">
        <v>174</v>
      </c>
      <c r="C150" s="364"/>
      <c r="D150" s="312"/>
      <c r="E150" s="290">
        <v>0.25</v>
      </c>
      <c r="F150" s="300"/>
    </row>
    <row r="151" spans="1:6" ht="36" customHeight="1">
      <c r="A151" s="90" t="s">
        <v>177</v>
      </c>
      <c r="B151" s="58" t="s">
        <v>178</v>
      </c>
      <c r="C151" s="296"/>
      <c r="D151" s="188"/>
      <c r="E151" s="51">
        <f>E152+E168+E177</f>
        <v>0.31</v>
      </c>
      <c r="F151" s="242"/>
    </row>
    <row r="152" spans="1:6" ht="29.25" customHeight="1">
      <c r="A152" s="91"/>
      <c r="B152" s="92" t="s">
        <v>179</v>
      </c>
      <c r="C152" s="93"/>
      <c r="D152" s="189"/>
      <c r="E152" s="94">
        <f>E154+E157+E158</f>
        <v>0.13</v>
      </c>
      <c r="F152" s="256"/>
    </row>
    <row r="153" spans="1:6" ht="24" customHeight="1">
      <c r="A153" s="95"/>
      <c r="B153" s="96" t="s">
        <v>180</v>
      </c>
      <c r="C153" s="46"/>
      <c r="D153" s="348" t="s">
        <v>181</v>
      </c>
      <c r="E153" s="112"/>
      <c r="F153" s="299"/>
    </row>
    <row r="154" spans="1:6" ht="21" customHeight="1">
      <c r="A154" s="97"/>
      <c r="B154" s="98" t="s">
        <v>182</v>
      </c>
      <c r="C154" s="334" t="s">
        <v>183</v>
      </c>
      <c r="D154" s="349"/>
      <c r="E154" s="284">
        <v>0.08</v>
      </c>
      <c r="F154" s="298"/>
    </row>
    <row r="155" spans="1:6" ht="7.5" hidden="1" customHeight="1" outlineLevel="1">
      <c r="A155" s="97"/>
      <c r="B155" s="98" t="s">
        <v>184</v>
      </c>
      <c r="C155" s="334"/>
      <c r="D155" s="349"/>
      <c r="E155" s="284"/>
      <c r="F155" s="298"/>
    </row>
    <row r="156" spans="1:6" ht="21" hidden="1" customHeight="1" outlineLevel="1" collapsed="1">
      <c r="A156" s="97"/>
      <c r="B156" s="99" t="s">
        <v>185</v>
      </c>
      <c r="C156" s="334"/>
      <c r="D156" s="349"/>
      <c r="E156" s="284">
        <v>2.0099999999999998</v>
      </c>
      <c r="F156" s="298" t="s">
        <v>286</v>
      </c>
    </row>
    <row r="157" spans="1:6" ht="20.25" customHeight="1" collapsed="1">
      <c r="A157" s="97"/>
      <c r="B157" s="99" t="s">
        <v>186</v>
      </c>
      <c r="C157" s="285" t="s">
        <v>183</v>
      </c>
      <c r="D157" s="349"/>
      <c r="E157" s="284">
        <v>0.03</v>
      </c>
      <c r="F157" s="298"/>
    </row>
    <row r="158" spans="1:6" ht="24.75" customHeight="1">
      <c r="A158" s="97"/>
      <c r="B158" s="99" t="s">
        <v>187</v>
      </c>
      <c r="C158" s="285" t="s">
        <v>188</v>
      </c>
      <c r="D158" s="292" t="s">
        <v>189</v>
      </c>
      <c r="E158" s="284">
        <v>0.02</v>
      </c>
      <c r="F158" s="298"/>
    </row>
    <row r="159" spans="1:6" ht="36.75" hidden="1" customHeight="1" outlineLevel="1">
      <c r="A159" s="97"/>
      <c r="B159" s="99" t="s">
        <v>190</v>
      </c>
      <c r="C159" s="285" t="s">
        <v>191</v>
      </c>
      <c r="D159" s="190" t="s">
        <v>192</v>
      </c>
      <c r="E159" s="284"/>
      <c r="F159" s="298"/>
    </row>
    <row r="160" spans="1:6" ht="18.75" hidden="1" customHeight="1" outlineLevel="1" collapsed="1">
      <c r="A160" s="97"/>
      <c r="B160" s="100" t="s">
        <v>193</v>
      </c>
      <c r="C160" s="308" t="s">
        <v>47</v>
      </c>
      <c r="D160" s="190" t="s">
        <v>194</v>
      </c>
      <c r="E160" s="82">
        <v>1E-3</v>
      </c>
      <c r="F160" s="245" t="s">
        <v>286</v>
      </c>
    </row>
    <row r="161" spans="1:6" ht="22.5" hidden="1" outlineLevel="2">
      <c r="A161" s="97"/>
      <c r="B161" s="100"/>
      <c r="C161" s="308"/>
      <c r="D161" s="190" t="s">
        <v>195</v>
      </c>
      <c r="E161" s="284"/>
      <c r="F161" s="298"/>
    </row>
    <row r="162" spans="1:6" ht="15" hidden="1" outlineLevel="2">
      <c r="A162" s="97"/>
      <c r="B162" s="100" t="s">
        <v>196</v>
      </c>
      <c r="C162" s="308"/>
      <c r="D162" s="190" t="s">
        <v>197</v>
      </c>
      <c r="E162" s="284"/>
      <c r="F162" s="298"/>
    </row>
    <row r="163" spans="1:6" ht="22.5" hidden="1" outlineLevel="2">
      <c r="A163" s="97"/>
      <c r="B163" s="100"/>
      <c r="C163" s="308"/>
      <c r="D163" s="190" t="s">
        <v>195</v>
      </c>
      <c r="E163" s="284"/>
      <c r="F163" s="298"/>
    </row>
    <row r="164" spans="1:6" hidden="1" outlineLevel="2" collapsed="1">
      <c r="A164" s="97"/>
      <c r="C164" s="308"/>
      <c r="D164" s="190" t="s">
        <v>194</v>
      </c>
      <c r="E164" s="284"/>
      <c r="F164" s="298"/>
    </row>
    <row r="165" spans="1:6" ht="22.5" hidden="1" outlineLevel="1" collapsed="1">
      <c r="A165" s="97"/>
      <c r="B165" s="100" t="s">
        <v>198</v>
      </c>
      <c r="C165" s="308"/>
      <c r="D165" s="190" t="s">
        <v>195</v>
      </c>
      <c r="E165" s="284">
        <v>0.03</v>
      </c>
      <c r="F165" s="298" t="s">
        <v>286</v>
      </c>
    </row>
    <row r="166" spans="1:6" ht="15" hidden="1" outlineLevel="1">
      <c r="A166" s="97"/>
      <c r="B166" s="99" t="s">
        <v>199</v>
      </c>
      <c r="C166" s="285" t="s">
        <v>10</v>
      </c>
      <c r="D166" s="292" t="s">
        <v>200</v>
      </c>
      <c r="E166" s="284"/>
      <c r="F166" s="298"/>
    </row>
    <row r="167" spans="1:6" ht="15" hidden="1" outlineLevel="1">
      <c r="A167" s="101"/>
      <c r="B167" s="102" t="s">
        <v>201</v>
      </c>
      <c r="C167" s="43" t="s">
        <v>146</v>
      </c>
      <c r="D167" s="192" t="s">
        <v>202</v>
      </c>
      <c r="E167" s="284"/>
      <c r="F167" s="298"/>
    </row>
    <row r="168" spans="1:6" ht="30" customHeight="1" collapsed="1">
      <c r="A168" s="103"/>
      <c r="B168" s="104" t="s">
        <v>203</v>
      </c>
      <c r="C168" s="105"/>
      <c r="D168" s="193"/>
      <c r="E168" s="106">
        <f>E169+E176</f>
        <v>0.18</v>
      </c>
      <c r="F168" s="242"/>
    </row>
    <row r="169" spans="1:6" ht="63" customHeight="1">
      <c r="A169" s="107"/>
      <c r="B169" s="85" t="s">
        <v>204</v>
      </c>
      <c r="C169" s="274" t="s">
        <v>205</v>
      </c>
      <c r="D169" s="347" t="s">
        <v>181</v>
      </c>
      <c r="E169" s="345">
        <v>0.11</v>
      </c>
      <c r="F169" s="385"/>
    </row>
    <row r="170" spans="1:6" ht="57.75" customHeight="1">
      <c r="A170" s="108"/>
      <c r="B170" s="87"/>
      <c r="C170" s="295" t="s">
        <v>206</v>
      </c>
      <c r="D170" s="335"/>
      <c r="E170" s="333"/>
      <c r="F170" s="384"/>
    </row>
    <row r="171" spans="1:6" ht="62.25" customHeight="1">
      <c r="A171" s="108"/>
      <c r="B171" s="87"/>
      <c r="C171" s="295" t="s">
        <v>207</v>
      </c>
      <c r="D171" s="335"/>
      <c r="E171" s="346"/>
      <c r="F171" s="386"/>
    </row>
    <row r="172" spans="1:6" ht="63.75" hidden="1" customHeight="1" outlineLevel="1">
      <c r="A172" s="108"/>
      <c r="B172" s="87" t="s">
        <v>208</v>
      </c>
      <c r="C172" s="295" t="s">
        <v>205</v>
      </c>
      <c r="D172" s="335"/>
      <c r="E172" s="345"/>
      <c r="F172" s="385"/>
    </row>
    <row r="173" spans="1:6" ht="63.75" hidden="1" customHeight="1" outlineLevel="1">
      <c r="A173" s="108"/>
      <c r="B173" s="87"/>
      <c r="C173" s="295" t="s">
        <v>207</v>
      </c>
      <c r="D173" s="335"/>
      <c r="E173" s="346"/>
      <c r="F173" s="386"/>
    </row>
    <row r="174" spans="1:6" ht="63.75" hidden="1" outlineLevel="1" collapsed="1">
      <c r="A174" s="108"/>
      <c r="B174" s="87" t="s">
        <v>209</v>
      </c>
      <c r="C174" s="295" t="s">
        <v>210</v>
      </c>
      <c r="D174" s="335"/>
      <c r="E174" s="345">
        <v>0.4</v>
      </c>
      <c r="F174" s="385" t="s">
        <v>286</v>
      </c>
    </row>
    <row r="175" spans="1:6" ht="51.75" hidden="1" customHeight="1" outlineLevel="1">
      <c r="A175" s="108"/>
      <c r="B175" s="87"/>
      <c r="C175" s="295" t="s">
        <v>207</v>
      </c>
      <c r="D175" s="335"/>
      <c r="E175" s="346"/>
      <c r="F175" s="386"/>
    </row>
    <row r="176" spans="1:6" ht="33" customHeight="1" collapsed="1">
      <c r="A176" s="109"/>
      <c r="B176" s="87" t="s">
        <v>211</v>
      </c>
      <c r="C176" s="295" t="s">
        <v>47</v>
      </c>
      <c r="D176" s="353"/>
      <c r="E176" s="110">
        <v>7.0000000000000007E-2</v>
      </c>
      <c r="F176" s="242"/>
    </row>
    <row r="177" spans="1:6" ht="24.75" customHeight="1">
      <c r="A177" s="103"/>
      <c r="B177" s="111" t="s">
        <v>212</v>
      </c>
      <c r="C177" s="105"/>
      <c r="D177" s="193"/>
      <c r="E177" s="112">
        <v>0</v>
      </c>
      <c r="F177" s="299"/>
    </row>
    <row r="178" spans="1:6" ht="33.75" hidden="1" outlineLevel="1">
      <c r="A178" s="69"/>
      <c r="B178" s="113" t="s">
        <v>213</v>
      </c>
      <c r="C178" s="288" t="s">
        <v>183</v>
      </c>
      <c r="D178" s="286" t="s">
        <v>214</v>
      </c>
      <c r="E178" s="114">
        <v>0</v>
      </c>
      <c r="F178" s="300"/>
    </row>
    <row r="179" spans="1:6" ht="15" hidden="1" outlineLevel="2">
      <c r="A179" s="69"/>
      <c r="B179" s="62" t="s">
        <v>215</v>
      </c>
      <c r="C179" s="288" t="s">
        <v>216</v>
      </c>
      <c r="D179" s="286" t="s">
        <v>202</v>
      </c>
      <c r="E179" s="114"/>
      <c r="F179" s="300"/>
    </row>
    <row r="180" spans="1:6" ht="45" hidden="1" customHeight="1" outlineLevel="1" collapsed="1">
      <c r="A180" s="69"/>
      <c r="B180" s="62" t="s">
        <v>217</v>
      </c>
      <c r="C180" s="288" t="s">
        <v>183</v>
      </c>
      <c r="D180" s="286" t="s">
        <v>218</v>
      </c>
      <c r="E180" s="115">
        <v>1.23</v>
      </c>
      <c r="F180" s="298" t="s">
        <v>286</v>
      </c>
    </row>
    <row r="181" spans="1:6" ht="39" customHeight="1" collapsed="1">
      <c r="A181" s="116" t="s">
        <v>219</v>
      </c>
      <c r="B181" s="10" t="s">
        <v>220</v>
      </c>
      <c r="C181" s="105" t="s">
        <v>221</v>
      </c>
      <c r="D181" s="194" t="s">
        <v>38</v>
      </c>
      <c r="E181" s="51">
        <v>3.36</v>
      </c>
      <c r="F181" s="242"/>
    </row>
    <row r="182" spans="1:6" ht="42" customHeight="1">
      <c r="A182" s="64" t="s">
        <v>222</v>
      </c>
      <c r="B182" s="117" t="s">
        <v>223</v>
      </c>
      <c r="C182" s="288" t="s">
        <v>224</v>
      </c>
      <c r="D182" s="286" t="s">
        <v>225</v>
      </c>
      <c r="E182" s="118">
        <v>0.01</v>
      </c>
      <c r="F182" s="267"/>
    </row>
    <row r="183" spans="1:6" ht="40.5" customHeight="1">
      <c r="A183" s="119" t="s">
        <v>226</v>
      </c>
      <c r="B183" s="16" t="s">
        <v>227</v>
      </c>
      <c r="C183" s="294" t="s">
        <v>228</v>
      </c>
      <c r="D183" s="291" t="s">
        <v>225</v>
      </c>
      <c r="E183" s="118">
        <v>0.08</v>
      </c>
      <c r="F183" s="267"/>
    </row>
    <row r="184" spans="1:6" ht="34.5" hidden="1" customHeight="1" outlineLevel="1">
      <c r="A184" s="119" t="s">
        <v>229</v>
      </c>
      <c r="B184" s="120" t="s">
        <v>230</v>
      </c>
      <c r="C184" s="105" t="s">
        <v>47</v>
      </c>
      <c r="D184" s="193" t="s">
        <v>38</v>
      </c>
      <c r="E184" s="118">
        <v>0.03</v>
      </c>
      <c r="F184" s="267" t="s">
        <v>286</v>
      </c>
    </row>
    <row r="185" spans="1:6" ht="77.25" collapsed="1" thickBot="1">
      <c r="A185" s="119" t="s">
        <v>231</v>
      </c>
      <c r="B185" s="121" t="s">
        <v>232</v>
      </c>
      <c r="C185" s="105" t="s">
        <v>233</v>
      </c>
      <c r="D185" s="193" t="s">
        <v>38</v>
      </c>
      <c r="E185" s="51">
        <f>0.68-0.58</f>
        <v>0.10000000000000009</v>
      </c>
      <c r="F185" s="242" t="s">
        <v>287</v>
      </c>
    </row>
    <row r="186" spans="1:6" ht="34.5" hidden="1" outlineLevel="1" thickBot="1">
      <c r="A186" s="283" t="s">
        <v>234</v>
      </c>
      <c r="B186" s="10" t="s">
        <v>235</v>
      </c>
      <c r="C186" s="235" t="s">
        <v>111</v>
      </c>
      <c r="D186" s="195" t="s">
        <v>236</v>
      </c>
      <c r="E186" s="280"/>
      <c r="F186" s="300"/>
    </row>
    <row r="187" spans="1:6" ht="24" hidden="1" customHeight="1" outlineLevel="1">
      <c r="A187" s="196" t="s">
        <v>237</v>
      </c>
      <c r="B187" s="197" t="s">
        <v>238</v>
      </c>
      <c r="C187" s="367" t="s">
        <v>239</v>
      </c>
      <c r="D187" s="368"/>
      <c r="E187" s="122"/>
      <c r="F187" s="257"/>
    </row>
    <row r="188" spans="1:6" ht="24.75" hidden="1" customHeight="1" outlineLevel="1">
      <c r="A188" s="198"/>
      <c r="B188" s="199" t="s">
        <v>240</v>
      </c>
      <c r="C188" s="369" t="s">
        <v>241</v>
      </c>
      <c r="D188" s="371" t="s">
        <v>242</v>
      </c>
      <c r="E188" s="278"/>
      <c r="F188" s="299"/>
    </row>
    <row r="189" spans="1:6" ht="16.5" hidden="1" outlineLevel="1" thickBot="1">
      <c r="A189" s="198"/>
      <c r="B189" s="200" t="s">
        <v>243</v>
      </c>
      <c r="C189" s="370"/>
      <c r="D189" s="372"/>
      <c r="E189" s="123"/>
      <c r="F189" s="255"/>
    </row>
    <row r="190" spans="1:6" ht="16.5" hidden="1" outlineLevel="1" thickBot="1">
      <c r="A190" s="198"/>
      <c r="B190" s="201" t="s">
        <v>244</v>
      </c>
      <c r="C190" s="370"/>
      <c r="D190" s="372"/>
      <c r="E190" s="279"/>
      <c r="F190" s="298"/>
    </row>
    <row r="191" spans="1:6" ht="16.5" hidden="1" outlineLevel="1" thickBot="1">
      <c r="A191" s="198"/>
      <c r="B191" s="201" t="s">
        <v>245</v>
      </c>
      <c r="C191" s="370"/>
      <c r="D191" s="372"/>
      <c r="E191" s="279"/>
      <c r="F191" s="298"/>
    </row>
    <row r="192" spans="1:6" ht="16.5" hidden="1" outlineLevel="1" thickBot="1">
      <c r="A192" s="198"/>
      <c r="B192" s="201" t="s">
        <v>246</v>
      </c>
      <c r="C192" s="370"/>
      <c r="D192" s="372"/>
      <c r="E192" s="279"/>
      <c r="F192" s="298"/>
    </row>
    <row r="193" spans="1:9" ht="16.5" hidden="1" outlineLevel="1" thickBot="1">
      <c r="A193" s="198"/>
      <c r="B193" s="201"/>
      <c r="C193" s="370"/>
      <c r="D193" s="372"/>
      <c r="E193" s="279"/>
      <c r="F193" s="298"/>
    </row>
    <row r="194" spans="1:9" ht="16.5" hidden="1" outlineLevel="1" thickBot="1">
      <c r="A194" s="198"/>
      <c r="B194" s="202"/>
      <c r="C194" s="370"/>
      <c r="D194" s="372"/>
      <c r="E194" s="279"/>
      <c r="F194" s="298"/>
    </row>
    <row r="195" spans="1:9" ht="16.5" hidden="1" outlineLevel="1" thickBot="1">
      <c r="A195" s="198"/>
      <c r="B195" s="202"/>
      <c r="C195" s="370"/>
      <c r="D195" s="372"/>
      <c r="E195" s="279"/>
      <c r="F195" s="298"/>
    </row>
    <row r="196" spans="1:9" ht="19.5" collapsed="1" thickBot="1">
      <c r="A196" s="203" t="s">
        <v>237</v>
      </c>
      <c r="B196" s="204" t="s">
        <v>247</v>
      </c>
      <c r="C196" s="205"/>
      <c r="D196" s="206"/>
      <c r="E196" s="1">
        <f>E197+E198</f>
        <v>3.0599999999999996</v>
      </c>
      <c r="F196" s="247"/>
    </row>
    <row r="197" spans="1:9" ht="42.75" customHeight="1">
      <c r="A197" s="207" t="s">
        <v>248</v>
      </c>
      <c r="B197" s="208" t="s">
        <v>249</v>
      </c>
      <c r="C197" s="209" t="s">
        <v>250</v>
      </c>
      <c r="D197" s="209" t="s">
        <v>251</v>
      </c>
      <c r="E197" s="280">
        <v>2.42</v>
      </c>
      <c r="F197" s="300"/>
    </row>
    <row r="198" spans="1:9" s="168" customFormat="1" ht="48" customHeight="1" thickBot="1">
      <c r="A198" s="210" t="s">
        <v>252</v>
      </c>
      <c r="B198" s="211" t="s">
        <v>253</v>
      </c>
      <c r="C198" s="212" t="s">
        <v>250</v>
      </c>
      <c r="D198" s="212" t="s">
        <v>251</v>
      </c>
      <c r="E198" s="213">
        <f>1.42-0.78</f>
        <v>0.6399999999999999</v>
      </c>
      <c r="F198" s="258" t="s">
        <v>288</v>
      </c>
    </row>
    <row r="199" spans="1:9" ht="38.25">
      <c r="A199" s="214" t="s">
        <v>270</v>
      </c>
      <c r="B199" s="215" t="s">
        <v>278</v>
      </c>
      <c r="C199" s="216"/>
      <c r="D199" s="217"/>
      <c r="E199" s="218">
        <f>E201</f>
        <v>1.07</v>
      </c>
      <c r="F199" s="259"/>
      <c r="G199" s="219"/>
      <c r="H199" s="220"/>
      <c r="I199" s="219"/>
    </row>
    <row r="200" spans="1:9" ht="25.5" hidden="1" outlineLevel="1">
      <c r="A200" s="221" t="s">
        <v>271</v>
      </c>
      <c r="B200" s="222" t="s">
        <v>272</v>
      </c>
      <c r="C200" s="223" t="s">
        <v>250</v>
      </c>
      <c r="D200" s="373" t="s">
        <v>273</v>
      </c>
      <c r="E200" s="224"/>
      <c r="F200" s="260"/>
      <c r="G200" s="219"/>
      <c r="H200" s="220"/>
      <c r="I200" s="219"/>
    </row>
    <row r="201" spans="1:9" ht="36" customHeight="1" collapsed="1" thickBot="1">
      <c r="A201" s="225" t="s">
        <v>274</v>
      </c>
      <c r="B201" s="222" t="s">
        <v>275</v>
      </c>
      <c r="C201" s="223" t="s">
        <v>250</v>
      </c>
      <c r="D201" s="374"/>
      <c r="E201" s="224">
        <v>1.07</v>
      </c>
      <c r="F201" s="260"/>
      <c r="G201" s="219"/>
      <c r="H201" s="220"/>
      <c r="I201" s="219"/>
    </row>
    <row r="202" spans="1:9" ht="36" hidden="1" customHeight="1" outlineLevel="1" thickBot="1">
      <c r="A202" s="225" t="s">
        <v>279</v>
      </c>
      <c r="B202" s="226" t="s">
        <v>280</v>
      </c>
      <c r="C202" s="227" t="s">
        <v>250</v>
      </c>
      <c r="D202" s="375"/>
      <c r="E202" s="228"/>
      <c r="F202" s="261"/>
      <c r="G202" s="219"/>
      <c r="H202" s="220"/>
      <c r="I202" s="219"/>
    </row>
    <row r="203" spans="1:9" ht="16.5" collapsed="1" thickBot="1">
      <c r="E203" s="229"/>
      <c r="F203" s="270"/>
    </row>
    <row r="204" spans="1:9" s="142" customFormat="1" ht="71.25" customHeight="1">
      <c r="A204" s="4" t="s">
        <v>1</v>
      </c>
      <c r="B204" s="376" t="s">
        <v>254</v>
      </c>
      <c r="C204" s="377"/>
      <c r="D204" s="377"/>
      <c r="E204" s="124"/>
      <c r="F204" s="263"/>
    </row>
    <row r="205" spans="1:9" ht="46.5" customHeight="1">
      <c r="A205" s="125">
        <v>1</v>
      </c>
      <c r="B205" s="365" t="s">
        <v>255</v>
      </c>
      <c r="C205" s="366"/>
      <c r="D205" s="366"/>
      <c r="E205" s="230">
        <f>E11+E49+E109+E199</f>
        <v>13.730399999999999</v>
      </c>
      <c r="F205" s="264"/>
    </row>
    <row r="206" spans="1:9" ht="24" hidden="1" customHeight="1" outlineLevel="1">
      <c r="A206" s="125">
        <v>2</v>
      </c>
      <c r="B206" s="365" t="s">
        <v>256</v>
      </c>
      <c r="C206" s="366"/>
      <c r="D206" s="366"/>
      <c r="E206" s="231"/>
      <c r="F206" s="265"/>
    </row>
    <row r="207" spans="1:9" ht="24.75" customHeight="1" collapsed="1">
      <c r="A207" s="125">
        <v>2</v>
      </c>
      <c r="B207" s="365" t="s">
        <v>257</v>
      </c>
      <c r="C207" s="366"/>
      <c r="D207" s="366"/>
      <c r="E207" s="231">
        <f>E196</f>
        <v>3.0599999999999996</v>
      </c>
      <c r="F207" s="265"/>
    </row>
    <row r="208" spans="1:9">
      <c r="A208" s="125"/>
      <c r="B208" s="378" t="s">
        <v>258</v>
      </c>
      <c r="C208" s="379"/>
      <c r="D208" s="379"/>
      <c r="E208" s="230"/>
      <c r="F208" s="264"/>
    </row>
    <row r="209" spans="1:6" ht="51" customHeight="1" thickBot="1">
      <c r="A209" s="126">
        <v>3</v>
      </c>
      <c r="B209" s="380" t="s">
        <v>259</v>
      </c>
      <c r="C209" s="381"/>
      <c r="D209" s="381"/>
      <c r="E209" s="232">
        <f>E205+E207</f>
        <v>16.790399999999998</v>
      </c>
      <c r="F209" s="266"/>
    </row>
    <row r="210" spans="1:6" ht="29.25" hidden="1" customHeight="1" outlineLevel="1">
      <c r="A210" s="127">
        <v>4</v>
      </c>
      <c r="B210" s="382" t="s">
        <v>260</v>
      </c>
      <c r="C210" s="382"/>
      <c r="D210" s="382"/>
      <c r="E210" s="233"/>
      <c r="F210" s="271"/>
    </row>
    <row r="211" spans="1:6" ht="24" customHeight="1" collapsed="1">
      <c r="A211" s="302" t="s">
        <v>290</v>
      </c>
      <c r="B211" s="388" t="s">
        <v>291</v>
      </c>
      <c r="C211" s="389"/>
      <c r="D211" s="390"/>
      <c r="E211" s="301">
        <v>9.3699999999999992</v>
      </c>
    </row>
    <row r="212" spans="1:6">
      <c r="C212" s="234"/>
    </row>
    <row r="214" spans="1:6">
      <c r="B214" s="383" t="s">
        <v>289</v>
      </c>
      <c r="C214" s="383"/>
      <c r="D214" s="383"/>
    </row>
  </sheetData>
  <mergeCells count="76">
    <mergeCell ref="A1:H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4:D214"/>
    <mergeCell ref="B211:D211"/>
    <mergeCell ref="C187:D187"/>
    <mergeCell ref="C188:C195"/>
    <mergeCell ref="D188:D195"/>
    <mergeCell ref="D200:D202"/>
    <mergeCell ref="B204:D204"/>
    <mergeCell ref="B205:D205"/>
    <mergeCell ref="B206:D206"/>
    <mergeCell ref="B207:D207"/>
    <mergeCell ref="B208:D208"/>
    <mergeCell ref="B209:D209"/>
    <mergeCell ref="B210:D210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Мира 171 (2019)</vt:lpstr>
      <vt:lpstr>Лист2</vt:lpstr>
      <vt:lpstr>'Мира 171 (2019)'!Область_печати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080615</cp:lastModifiedBy>
  <cp:lastPrinted>2020-03-16T10:23:24Z</cp:lastPrinted>
  <dcterms:created xsi:type="dcterms:W3CDTF">2015-02-04T12:30:35Z</dcterms:created>
  <dcterms:modified xsi:type="dcterms:W3CDTF">2020-03-16T10:26:18Z</dcterms:modified>
</cp:coreProperties>
</file>