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445" windowWidth="14805" windowHeight="5655" tabRatio="705"/>
  </bookViews>
  <sheets>
    <sheet name="Коммунистическая 72  2019" sheetId="196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'Коммунистическая 72  2019'!$A$1:$F$213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49" i="196" l="1"/>
  <c r="E165" i="196"/>
  <c r="E110" i="196"/>
  <c r="E99" i="196"/>
  <c r="E89" i="196"/>
  <c r="E59" i="196"/>
  <c r="E56" i="196" s="1"/>
  <c r="E195" i="196" l="1"/>
  <c r="E192" i="196"/>
  <c r="E203" i="196" s="1"/>
  <c r="E148" i="196"/>
  <c r="E109" i="196" s="1"/>
  <c r="D111" i="196"/>
  <c r="C111" i="196"/>
  <c r="E92" i="196"/>
  <c r="E85" i="196"/>
  <c r="E72" i="196"/>
  <c r="E70" i="196" s="1"/>
  <c r="E50" i="196"/>
  <c r="E40" i="196"/>
  <c r="E32" i="196"/>
  <c r="D27" i="196"/>
  <c r="D26" i="196"/>
  <c r="D22" i="196"/>
  <c r="E12" i="196"/>
  <c r="E11" i="196" s="1"/>
  <c r="E55" i="196" l="1"/>
  <c r="E49" i="196" s="1"/>
  <c r="E201" i="196" s="1"/>
  <c r="E205" i="196" s="1"/>
</calcChain>
</file>

<file path=xl/sharedStrings.xml><?xml version="1.0" encoding="utf-8"?>
<sst xmlns="http://schemas.openxmlformats.org/spreadsheetml/2006/main" count="393" uniqueCount="291">
  <si>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</si>
  <si>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</si>
  <si>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</si>
  <si>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</si>
  <si>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</si>
  <si>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</si>
  <si>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</si>
  <si>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</si>
  <si>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</si>
  <si>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</si>
  <si>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</si>
  <si>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</si>
  <si>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</si>
  <si>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</si>
  <si>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</si>
  <si>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</si>
  <si>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</si>
  <si>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</si>
  <si>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</si>
  <si>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</si>
  <si>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</si>
  <si>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</si>
  <si>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</si>
  <si>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</si>
  <si>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</si>
  <si>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</si>
  <si>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</si>
  <si>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</si>
  <si>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</si>
  <si>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</si>
  <si>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</si>
  <si>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</si>
  <si>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</si>
  <si>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</si>
  <si>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</si>
  <si>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</si>
  <si>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</si>
  <si>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</si>
  <si>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</si>
  <si>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</si>
  <si>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</si>
  <si>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</si>
  <si>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</si>
  <si>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</si>
  <si>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</si>
  <si>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</si>
  <si>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</si>
  <si>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</si>
  <si>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</si>
  <si>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</si>
  <si>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</si>
  <si>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</si>
  <si>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</si>
  <si>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</si>
  <si>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</si>
  <si>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</si>
  <si>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</si>
  <si>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</si>
  <si>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</si>
  <si>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</si>
  <si>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</si>
  <si>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</si>
  <si>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</si>
  <si>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</si>
  <si>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</si>
  <si>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</si>
  <si>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</si>
  <si>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</si>
  <si>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</si>
  <si>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</si>
  <si>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</si>
  <si>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</si>
  <si>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</si>
  <si>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</si>
  <si>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</si>
  <si>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</si>
  <si>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</si>
  <si>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</si>
  <si>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</si>
  <si>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</si>
  <si>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</si>
  <si>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</si>
  <si>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</si>
  <si>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</si>
  <si>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</si>
  <si>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</si>
  <si>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</si>
  <si>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</si>
  <si>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</si>
  <si>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</si>
  <si>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</si>
  <si>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</si>
  <si>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</si>
  <si>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</si>
  <si>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</si>
  <si>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</si>
  <si>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</si>
  <si>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</si>
  <si>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</si>
  <si>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</si>
  <si>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</si>
  <si>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</si>
  <si>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</si>
  <si>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</si>
  <si>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</si>
  <si>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</si>
  <si>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</si>
  <si>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</si>
  <si>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</si>
  <si>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</si>
  <si>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</si>
  <si>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</si>
  <si>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</si>
  <si>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</si>
  <si>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</si>
  <si>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</si>
  <si>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</si>
  <si>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</si>
  <si>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</si>
  <si>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</si>
  <si>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</si>
  <si>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</si>
  <si>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</si>
  <si>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</si>
  <si>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</si>
  <si>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</si>
  <si>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</si>
  <si>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</si>
  <si>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</si>
  <si>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</si>
  <si>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</si>
  <si>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</si>
  <si>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</si>
  <si>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</si>
  <si>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</si>
  <si>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</si>
  <si>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</si>
  <si>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</si>
  <si>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</si>
  <si>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</si>
  <si>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</si>
  <si>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</si>
  <si>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</si>
  <si>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</si>
  <si>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</si>
  <si>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</si>
  <si>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</si>
  <si>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</si>
  <si>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</si>
  <si>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</si>
  <si>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</si>
  <si>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</si>
  <si>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</si>
  <si>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</si>
  <si>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</si>
  <si>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</si>
  <si>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</si>
  <si>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</si>
  <si>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</si>
  <si>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</si>
  <si>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</si>
  <si>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</si>
  <si>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</si>
  <si>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</si>
  <si>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</si>
  <si>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</si>
  <si>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</si>
  <si>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</si>
  <si>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</si>
  <si>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</si>
  <si>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</si>
  <si>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</si>
  <si>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</si>
  <si>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</si>
  <si>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</si>
  <si>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</si>
  <si>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</si>
  <si>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</si>
  <si>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</si>
  <si>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</si>
  <si>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</si>
  <si>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</si>
  <si>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</si>
  <si>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</si>
  <si>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</si>
  <si>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</si>
  <si>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</si>
  <si>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</si>
  <si>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</si>
  <si>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</si>
  <si>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</si>
  <si>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</si>
  <si>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</si>
  <si>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</si>
  <si>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</si>
  <si>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</si>
  <si>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</si>
  <si>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</si>
  <si>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</si>
  <si>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</si>
  <si>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</si>
  <si>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</si>
  <si>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</si>
  <si>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</si>
  <si>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</si>
  <si>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</si>
  <si>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</si>
  <si>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</si>
  <si>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</si>
  <si>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</si>
  <si>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</si>
  <si>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</si>
  <si>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</si>
  <si>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</si>
  <si>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</si>
  <si>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</si>
  <si>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</si>
  <si>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</si>
  <si>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</si>
  <si>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</si>
  <si>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</si>
  <si>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</si>
  <si>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</si>
  <si>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</si>
  <si>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</si>
  <si>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</si>
  <si>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</si>
  <si>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</si>
  <si>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</si>
  <si>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</si>
  <si>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</si>
  <si>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</si>
  <si>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</si>
  <si>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</si>
  <si>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</si>
  <si>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</si>
  <si>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</si>
  <si>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</si>
  <si>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</si>
  <si>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</si>
  <si>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</si>
  <si>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</si>
  <si>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</si>
  <si>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</si>
  <si>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</si>
  <si>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</si>
  <si>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</si>
  <si>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</si>
  <si>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</si>
  <si>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</si>
  <si>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</si>
  <si>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</si>
  <si>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</si>
  <si>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</si>
  <si>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</si>
  <si>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</si>
  <si>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</si>
  <si>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</si>
  <si>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</si>
  <si>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</si>
  <si>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</si>
  <si>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</si>
  <si>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</si>
  <si>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</si>
  <si>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</si>
  <si>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</si>
  <si>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</si>
  <si>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</si>
  <si>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</si>
  <si>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</si>
  <si>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</si>
  <si>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</si>
  <si>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</si>
  <si>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</si>
  <si>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</si>
  <si>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</si>
  <si>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</si>
  <si>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</si>
  <si>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</si>
  <si>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Коммунистическая, д.72</t>
  </si>
  <si>
    <r>
      <t>4308,2 м</t>
    </r>
    <r>
      <rPr>
        <sz val="12"/>
        <rFont val="Calibri"/>
        <family val="2"/>
        <charset val="204"/>
      </rPr>
      <t>²</t>
    </r>
  </si>
  <si>
    <r>
      <t>3159,4 м</t>
    </r>
    <r>
      <rPr>
        <b/>
        <sz val="12"/>
        <rFont val="Calibri"/>
        <family val="2"/>
        <charset val="204"/>
      </rPr>
      <t>²</t>
    </r>
  </si>
  <si>
    <t>исключить</t>
  </si>
  <si>
    <t>4.1</t>
  </si>
  <si>
    <t>4.2</t>
  </si>
  <si>
    <t>Экономист ______________________  Крапивенко Е.С</t>
  </si>
  <si>
    <t>уменьшили на 0,16</t>
  </si>
  <si>
    <t>умееньшили на 0,30</t>
  </si>
  <si>
    <t>4.1   Текущий ремонт (электроснабжение) с октября 2018 по сентябрь 2019 г</t>
  </si>
  <si>
    <t>4.2  Текущий ремонт кровли  с июля 2019 по июнь 2020 г</t>
  </si>
  <si>
    <t xml:space="preserve">                                                                                                                                                                Приложение №3  2019-2020 гг.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</si>
</sst>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i/>
      <sz val="11"/>
      <name val="Arial Cyr"/>
      <charset val="204"/>
    </font>
    <font>
      <i/>
      <sz val="11"/>
      <color rgb="FFFF0000"/>
      <name val="Arial Cyr"/>
      <charset val="204"/>
    </font>
    <font>
      <sz val="1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83">
    <xf numFmtId="0" fontId="0" fillId="0" borderId="0"/>
    <xf numFmtId="0" fontId="6" fillId="0" borderId="0"/>
    <xf numFmtId="0" fontId="15" fillId="0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2" fontId="15" fillId="0" borderId="0" applyFill="0" applyBorder="0" applyAlignment="0" applyProtection="0"/>
    <xf numFmtId="172" fontId="15" fillId="0" borderId="0" applyFill="0" applyBorder="0" applyAlignment="0" applyProtection="0"/>
    <xf numFmtId="172" fontId="15" fillId="0" borderId="0" applyFill="0" applyBorder="0" applyAlignment="0" applyProtection="0"/>
    <xf numFmtId="172" fontId="15" fillId="0" borderId="0" applyFill="0" applyBorder="0" applyAlignment="0" applyProtection="0"/>
    <xf numFmtId="173" fontId="20" fillId="0" borderId="0" applyFont="0" applyFill="0" applyBorder="0" applyAlignment="0" applyProtection="0"/>
    <xf numFmtId="0" fontId="43" fillId="0" borderId="0"/>
    <xf numFmtId="0" fontId="46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0"/>
    <xf numFmtId="0" fontId="49" fillId="0" borderId="0" applyNumberFormat="0">
      <alignment horizontal="left"/>
    </xf>
    <xf numFmtId="0" fontId="50" fillId="20" borderId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174" fontId="15" fillId="0" borderId="66">
      <protection locked="0"/>
    </xf>
    <xf numFmtId="174" fontId="15" fillId="0" borderId="66">
      <protection locked="0"/>
    </xf>
    <xf numFmtId="174" fontId="15" fillId="0" borderId="67">
      <protection locked="0"/>
    </xf>
    <xf numFmtId="174" fontId="15" fillId="0" borderId="67">
      <protection locked="0"/>
    </xf>
    <xf numFmtId="174" fontId="15" fillId="0" borderId="67">
      <protection locked="0"/>
    </xf>
    <xf numFmtId="174" fontId="15" fillId="0" borderId="67">
      <protection locked="0"/>
    </xf>
    <xf numFmtId="0" fontId="51" fillId="11" borderId="68" applyNumberFormat="0" applyAlignment="0" applyProtection="0"/>
    <xf numFmtId="0" fontId="51" fillId="11" borderId="68" applyNumberFormat="0" applyAlignment="0" applyProtection="0"/>
    <xf numFmtId="0" fontId="51" fillId="11" borderId="68" applyNumberFormat="0" applyAlignment="0" applyProtection="0"/>
    <xf numFmtId="0" fontId="51" fillId="11" borderId="68" applyNumberFormat="0" applyAlignment="0" applyProtection="0"/>
    <xf numFmtId="0" fontId="52" fillId="25" borderId="69" applyNumberFormat="0" applyAlignment="0" applyProtection="0"/>
    <xf numFmtId="0" fontId="52" fillId="25" borderId="69" applyNumberFormat="0" applyAlignment="0" applyProtection="0"/>
    <xf numFmtId="0" fontId="52" fillId="25" borderId="69" applyNumberFormat="0" applyAlignment="0" applyProtection="0"/>
    <xf numFmtId="0" fontId="52" fillId="25" borderId="69" applyNumberFormat="0" applyAlignment="0" applyProtection="0"/>
    <xf numFmtId="0" fontId="53" fillId="25" borderId="68" applyNumberFormat="0" applyAlignment="0" applyProtection="0"/>
    <xf numFmtId="0" fontId="53" fillId="25" borderId="68" applyNumberFormat="0" applyAlignment="0" applyProtection="0"/>
    <xf numFmtId="0" fontId="53" fillId="25" borderId="68" applyNumberFormat="0" applyAlignment="0" applyProtection="0"/>
    <xf numFmtId="0" fontId="53" fillId="25" borderId="68" applyNumberFormat="0" applyAlignment="0" applyProtection="0"/>
    <xf numFmtId="0" fontId="54" fillId="0" borderId="0" applyBorder="0">
      <alignment horizontal="center" vertical="center" wrapText="1"/>
    </xf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Border="0">
      <alignment horizontal="center" vertical="center" wrapText="1"/>
    </xf>
    <xf numFmtId="174" fontId="59" fillId="26" borderId="66"/>
    <xf numFmtId="174" fontId="59" fillId="26" borderId="66"/>
    <xf numFmtId="174" fontId="59" fillId="9" borderId="67"/>
    <xf numFmtId="174" fontId="59" fillId="9" borderId="67"/>
    <xf numFmtId="174" fontId="59" fillId="9" borderId="67"/>
    <xf numFmtId="174" fontId="59" fillId="9" borderId="67"/>
    <xf numFmtId="4" fontId="60" fillId="2" borderId="5" applyBorder="0">
      <alignment horizontal="right"/>
    </xf>
    <xf numFmtId="4" fontId="60" fillId="2" borderId="5" applyBorder="0">
      <alignment horizontal="right"/>
    </xf>
    <xf numFmtId="4" fontId="60" fillId="27" borderId="0" applyBorder="0">
      <alignment horizontal="right"/>
    </xf>
    <xf numFmtId="4" fontId="60" fillId="27" borderId="0" applyBorder="0">
      <alignment horizontal="right"/>
    </xf>
    <xf numFmtId="4" fontId="60" fillId="27" borderId="0" applyBorder="0">
      <alignment horizontal="right"/>
    </xf>
    <xf numFmtId="4" fontId="60" fillId="27" borderId="0" applyBorder="0">
      <alignment horizontal="right"/>
    </xf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62" fillId="28" borderId="74" applyNumberFormat="0" applyAlignment="0" applyProtection="0"/>
    <xf numFmtId="0" fontId="62" fillId="28" borderId="74" applyNumberFormat="0" applyAlignment="0" applyProtection="0"/>
    <xf numFmtId="0" fontId="62" fillId="28" borderId="74" applyNumberFormat="0" applyAlignment="0" applyProtection="0"/>
    <xf numFmtId="0" fontId="62" fillId="28" borderId="74" applyNumberFormat="0" applyAlignment="0" applyProtection="0"/>
    <xf numFmtId="0" fontId="18" fillId="29" borderId="0" applyFill="0">
      <alignment wrapText="1"/>
    </xf>
    <xf numFmtId="0" fontId="18" fillId="29" borderId="0" applyFill="0">
      <alignment wrapText="1"/>
    </xf>
    <xf numFmtId="0" fontId="63" fillId="0" borderId="0" applyFill="0">
      <alignment wrapText="1"/>
    </xf>
    <xf numFmtId="0" fontId="63" fillId="0" borderId="0" applyFill="0">
      <alignment wrapText="1"/>
    </xf>
    <xf numFmtId="0" fontId="63" fillId="0" borderId="0" applyFill="0">
      <alignment wrapText="1"/>
    </xf>
    <xf numFmtId="0" fontId="63" fillId="0" borderId="0" applyFill="0">
      <alignment wrapText="1"/>
    </xf>
    <xf numFmtId="0" fontId="16" fillId="0" borderId="0">
      <alignment horizontal="center" vertical="top" wrapText="1"/>
    </xf>
    <xf numFmtId="0" fontId="36" fillId="0" borderId="0">
      <alignment horizontal="centerContinuous" vertical="center" wrapText="1"/>
    </xf>
    <xf numFmtId="0" fontId="36" fillId="0" borderId="0">
      <alignment horizontal="centerContinuous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4" fillId="0" borderId="0"/>
    <xf numFmtId="0" fontId="6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15" fillId="0" borderId="0"/>
    <xf numFmtId="0" fontId="20" fillId="0" borderId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167" fontId="67" fillId="2" borderId="24" applyNumberFormat="0" applyBorder="0" applyAlignment="0">
      <alignment vertical="center"/>
      <protection locked="0"/>
    </xf>
    <xf numFmtId="167" fontId="67" fillId="2" borderId="24" applyNumberFormat="0" applyBorder="0" applyAlignment="0">
      <alignment vertical="center"/>
      <protection locked="0"/>
    </xf>
    <xf numFmtId="0" fontId="67" fillId="27" borderId="0" applyNumberFormat="0" applyBorder="0" applyAlignment="0">
      <protection locked="0"/>
    </xf>
    <xf numFmtId="0" fontId="67" fillId="27" borderId="0" applyNumberFormat="0" applyBorder="0" applyAlignment="0">
      <protection locked="0"/>
    </xf>
    <xf numFmtId="0" fontId="67" fillId="27" borderId="0" applyNumberFormat="0" applyBorder="0" applyAlignment="0">
      <protection locked="0"/>
    </xf>
    <xf numFmtId="0" fontId="67" fillId="27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3" fillId="30" borderId="75" applyNumberFormat="0" applyAlignment="0" applyProtection="0"/>
    <xf numFmtId="0" fontId="43" fillId="30" borderId="75" applyNumberFormat="0" applyAlignment="0" applyProtection="0"/>
    <xf numFmtId="0" fontId="43" fillId="30" borderId="75" applyNumberFormat="0" applyAlignment="0" applyProtection="0"/>
    <xf numFmtId="0" fontId="15" fillId="30" borderId="75" applyNumberFormat="0" applyAlignment="0" applyProtection="0"/>
    <xf numFmtId="0" fontId="69" fillId="0" borderId="76" applyNumberFormat="0" applyFill="0" applyAlignment="0" applyProtection="0"/>
    <xf numFmtId="0" fontId="69" fillId="0" borderId="76" applyNumberFormat="0" applyFill="0" applyAlignment="0" applyProtection="0"/>
    <xf numFmtId="0" fontId="69" fillId="0" borderId="76" applyNumberFormat="0" applyFill="0" applyAlignment="0" applyProtection="0"/>
    <xf numFmtId="0" fontId="69" fillId="0" borderId="76" applyNumberFormat="0" applyFill="0" applyAlignment="0" applyProtection="0"/>
    <xf numFmtId="0" fontId="4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9" fontId="18" fillId="0" borderId="0">
      <alignment horizontal="center"/>
    </xf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4" fontId="60" fillId="29" borderId="0" applyBorder="0">
      <alignment horizontal="right"/>
    </xf>
    <xf numFmtId="4" fontId="60" fillId="29" borderId="0" applyBorder="0">
      <alignment horizontal="right"/>
    </xf>
    <xf numFmtId="4" fontId="60" fillId="7" borderId="0" applyBorder="0">
      <alignment horizontal="right"/>
    </xf>
    <xf numFmtId="4" fontId="60" fillId="7" borderId="0" applyBorder="0">
      <alignment horizontal="right"/>
    </xf>
    <xf numFmtId="4" fontId="60" fillId="7" borderId="0" applyBorder="0">
      <alignment horizontal="right"/>
    </xf>
    <xf numFmtId="4" fontId="60" fillId="7" borderId="0" applyBorder="0">
      <alignment horizontal="right"/>
    </xf>
    <xf numFmtId="4" fontId="60" fillId="31" borderId="65" applyBorder="0">
      <alignment horizontal="right"/>
    </xf>
    <xf numFmtId="4" fontId="60" fillId="31" borderId="65" applyBorder="0">
      <alignment horizontal="right"/>
    </xf>
    <xf numFmtId="4" fontId="60" fillId="11" borderId="0" applyBorder="0">
      <alignment horizontal="right"/>
    </xf>
    <xf numFmtId="4" fontId="60" fillId="11" borderId="0" applyBorder="0">
      <alignment horizontal="right"/>
    </xf>
    <xf numFmtId="4" fontId="60" fillId="11" borderId="0" applyBorder="0">
      <alignment horizontal="right"/>
    </xf>
    <xf numFmtId="4" fontId="60" fillId="11" borderId="0" applyBorder="0">
      <alignment horizontal="right"/>
    </xf>
    <xf numFmtId="4" fontId="60" fillId="29" borderId="5" applyFont="0" applyBorder="0">
      <alignment horizontal="right"/>
    </xf>
    <xf numFmtId="4" fontId="60" fillId="29" borderId="5" applyFont="0" applyBorder="0">
      <alignment horizontal="right"/>
    </xf>
    <xf numFmtId="4" fontId="15" fillId="7" borderId="0" applyBorder="0">
      <alignment horizontal="right"/>
    </xf>
    <xf numFmtId="4" fontId="15" fillId="7" borderId="0" applyBorder="0">
      <alignment horizontal="right"/>
    </xf>
    <xf numFmtId="4" fontId="15" fillId="7" borderId="0" applyBorder="0">
      <alignment horizontal="right"/>
    </xf>
    <xf numFmtId="4" fontId="15" fillId="7" borderId="0" applyBorder="0">
      <alignment horizontal="right"/>
    </xf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3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4">
    <xf numFmtId="0" fontId="0" fillId="0" borderId="0" xfId="0"/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1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0" applyFont="1"/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7" fillId="0" borderId="7" xfId="2" applyFont="1" applyBorder="1" applyAlignment="1">
      <alignment vertical="center"/>
    </xf>
    <xf numFmtId="0" fontId="17" fillId="0" borderId="7" xfId="2" applyFont="1" applyBorder="1" applyAlignment="1">
      <alignment horizontal="center" wrapText="1"/>
    </xf>
    <xf numFmtId="2" fontId="19" fillId="0" borderId="11" xfId="1" applyNumberFormat="1" applyFont="1" applyBorder="1" applyAlignment="1">
      <alignment horizontal="center" vertical="center"/>
    </xf>
    <xf numFmtId="0" fontId="17" fillId="0" borderId="13" xfId="2" applyFont="1" applyBorder="1" applyAlignment="1">
      <alignment horizontal="center" wrapText="1"/>
    </xf>
    <xf numFmtId="0" fontId="17" fillId="0" borderId="5" xfId="2" applyFont="1" applyBorder="1" applyAlignment="1">
      <alignment horizontal="center" wrapText="1"/>
    </xf>
    <xf numFmtId="0" fontId="6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2" fontId="19" fillId="0" borderId="8" xfId="1" applyNumberFormat="1" applyFont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/>
    </xf>
    <xf numFmtId="0" fontId="15" fillId="0" borderId="34" xfId="2" applyFont="1" applyBorder="1" applyAlignment="1">
      <alignment horizontal="right" vertical="center"/>
    </xf>
    <xf numFmtId="0" fontId="15" fillId="0" borderId="20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right" vertical="center"/>
    </xf>
    <xf numFmtId="0" fontId="15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 wrapText="1"/>
    </xf>
    <xf numFmtId="0" fontId="17" fillId="0" borderId="16" xfId="1" applyFont="1" applyBorder="1" applyAlignment="1">
      <alignment vertical="center" wrapText="1"/>
    </xf>
    <xf numFmtId="0" fontId="15" fillId="0" borderId="12" xfId="2" applyFont="1" applyBorder="1" applyAlignment="1">
      <alignment horizontal="right" vertical="center"/>
    </xf>
    <xf numFmtId="0" fontId="15" fillId="0" borderId="13" xfId="2" applyFont="1" applyBorder="1" applyAlignment="1">
      <alignment horizontal="center" vertical="center" wrapText="1"/>
    </xf>
    <xf numFmtId="0" fontId="15" fillId="0" borderId="16" xfId="2" applyFont="1" applyBorder="1" applyAlignment="1">
      <alignment vertical="center" wrapText="1"/>
    </xf>
    <xf numFmtId="0" fontId="6" fillId="0" borderId="37" xfId="2" applyFont="1" applyBorder="1" applyAlignment="1">
      <alignment horizontal="right" vertical="center"/>
    </xf>
    <xf numFmtId="0" fontId="15" fillId="0" borderId="5" xfId="2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20" fillId="0" borderId="38" xfId="2" applyFont="1" applyBorder="1" applyAlignment="1">
      <alignment horizontal="right" vertical="center"/>
    </xf>
    <xf numFmtId="0" fontId="20" fillId="0" borderId="40" xfId="2" applyFont="1" applyBorder="1" applyAlignment="1">
      <alignment horizontal="right" vertical="center" wrapText="1"/>
    </xf>
    <xf numFmtId="0" fontId="20" fillId="0" borderId="43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0" fillId="0" borderId="43" xfId="2" applyFont="1" applyBorder="1" applyAlignment="1">
      <alignment horizontal="right" vertical="center"/>
    </xf>
    <xf numFmtId="0" fontId="17" fillId="0" borderId="45" xfId="2" applyFont="1" applyBorder="1" applyAlignment="1">
      <alignment vertical="center"/>
    </xf>
    <xf numFmtId="0" fontId="20" fillId="0" borderId="31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30" xfId="2" applyFont="1" applyBorder="1" applyAlignment="1">
      <alignment horizontal="center" vertical="center" wrapText="1"/>
    </xf>
    <xf numFmtId="0" fontId="20" fillId="0" borderId="30" xfId="2" applyFont="1" applyBorder="1" applyAlignment="1">
      <alignment horizontal="center" vertical="center"/>
    </xf>
    <xf numFmtId="0" fontId="20" fillId="0" borderId="48" xfId="2" applyFont="1" applyBorder="1" applyAlignment="1">
      <alignment horizontal="center" vertical="center" wrapText="1"/>
    </xf>
    <xf numFmtId="49" fontId="20" fillId="0" borderId="50" xfId="2" applyNumberFormat="1" applyFont="1" applyFill="1" applyBorder="1" applyAlignment="1">
      <alignment horizontal="center" vertical="center" wrapText="1"/>
    </xf>
    <xf numFmtId="0" fontId="17" fillId="0" borderId="51" xfId="2" applyFont="1" applyFill="1" applyBorder="1" applyAlignment="1">
      <alignment vertical="center" wrapText="1"/>
    </xf>
    <xf numFmtId="49" fontId="20" fillId="0" borderId="12" xfId="2" applyNumberFormat="1" applyFont="1" applyFill="1" applyBorder="1" applyAlignment="1">
      <alignment horizontal="center" vertical="center" wrapText="1"/>
    </xf>
    <xf numFmtId="49" fontId="20" fillId="0" borderId="48" xfId="2" applyNumberFormat="1" applyFont="1" applyFill="1" applyBorder="1" applyAlignment="1">
      <alignment horizontal="center" vertical="center" wrapText="1"/>
    </xf>
    <xf numFmtId="0" fontId="15" fillId="0" borderId="4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49" fontId="20" fillId="0" borderId="31" xfId="2" applyNumberFormat="1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right" vertical="center" wrapText="1"/>
    </xf>
    <xf numFmtId="49" fontId="20" fillId="0" borderId="30" xfId="2" applyNumberFormat="1" applyFont="1" applyFill="1" applyBorder="1" applyAlignment="1">
      <alignment horizontal="center" vertical="center" wrapText="1"/>
    </xf>
    <xf numFmtId="0" fontId="20" fillId="0" borderId="40" xfId="2" applyFont="1" applyBorder="1" applyAlignment="1">
      <alignment horizontal="right" vertical="center"/>
    </xf>
    <xf numFmtId="0" fontId="12" fillId="0" borderId="31" xfId="2" applyFont="1" applyBorder="1" applyAlignment="1">
      <alignment horizontal="center" vertical="center"/>
    </xf>
    <xf numFmtId="0" fontId="15" fillId="0" borderId="16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5" fillId="0" borderId="31" xfId="2" applyBorder="1" applyAlignment="1">
      <alignment horizontal="center" vertical="center" wrapText="1"/>
    </xf>
    <xf numFmtId="0" fontId="15" fillId="0" borderId="12" xfId="2" applyBorder="1" applyAlignment="1">
      <alignment horizontal="center" vertical="center" wrapText="1"/>
    </xf>
    <xf numFmtId="0" fontId="17" fillId="0" borderId="24" xfId="2" applyFont="1" applyFill="1" applyBorder="1" applyAlignment="1">
      <alignment horizontal="center" vertical="center" wrapText="1"/>
    </xf>
    <xf numFmtId="0" fontId="15" fillId="0" borderId="30" xfId="2" applyBorder="1" applyAlignment="1">
      <alignment horizontal="center" vertical="center" wrapText="1"/>
    </xf>
    <xf numFmtId="0" fontId="17" fillId="0" borderId="27" xfId="2" applyFont="1" applyFill="1" applyBorder="1" applyAlignment="1">
      <alignment horizontal="center" vertical="center" wrapText="1"/>
    </xf>
    <xf numFmtId="0" fontId="28" fillId="0" borderId="53" xfId="2" applyFont="1" applyBorder="1" applyAlignment="1">
      <alignment horizontal="center" vertical="center"/>
    </xf>
    <xf numFmtId="0" fontId="20" fillId="0" borderId="31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14" fontId="20" fillId="0" borderId="12" xfId="2" applyNumberFormat="1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20" fillId="0" borderId="37" xfId="2" applyFont="1" applyBorder="1" applyAlignment="1">
      <alignment horizontal="right" vertical="center" wrapText="1"/>
    </xf>
    <xf numFmtId="0" fontId="17" fillId="0" borderId="28" xfId="2" applyFont="1" applyBorder="1" applyAlignment="1">
      <alignment horizontal="center" vertical="center" wrapText="1"/>
    </xf>
    <xf numFmtId="0" fontId="20" fillId="0" borderId="53" xfId="2" applyFont="1" applyBorder="1" applyAlignment="1">
      <alignment horizontal="right" vertical="center"/>
    </xf>
    <xf numFmtId="0" fontId="17" fillId="0" borderId="0" xfId="2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2" fillId="0" borderId="7" xfId="0" applyFont="1" applyBorder="1"/>
    <xf numFmtId="0" fontId="6" fillId="0" borderId="35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/>
    <xf numFmtId="2" fontId="31" fillId="0" borderId="0" xfId="0" applyNumberFormat="1" applyFont="1"/>
    <xf numFmtId="0" fontId="5" fillId="0" borderId="53" xfId="1" applyFont="1" applyBorder="1" applyAlignment="1">
      <alignment vertical="center"/>
    </xf>
    <xf numFmtId="0" fontId="5" fillId="0" borderId="5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9" fillId="0" borderId="0" xfId="0" applyFont="1"/>
    <xf numFmtId="0" fontId="21" fillId="3" borderId="0" xfId="0" applyFont="1" applyFill="1" applyBorder="1" applyAlignment="1">
      <alignment horizontal="left" vertical="center" wrapText="1"/>
    </xf>
    <xf numFmtId="0" fontId="33" fillId="0" borderId="53" xfId="2" applyFont="1" applyBorder="1" applyAlignment="1">
      <alignment horizontal="right" vertical="center"/>
    </xf>
    <xf numFmtId="0" fontId="34" fillId="0" borderId="0" xfId="0" applyFont="1"/>
    <xf numFmtId="0" fontId="20" fillId="0" borderId="5" xfId="2" applyFont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 wrapText="1"/>
    </xf>
    <xf numFmtId="0" fontId="16" fillId="0" borderId="10" xfId="2" applyFont="1" applyBorder="1" applyAlignment="1">
      <alignment vertical="center" wrapText="1"/>
    </xf>
    <xf numFmtId="0" fontId="18" fillId="0" borderId="13" xfId="2" applyFont="1" applyBorder="1" applyAlignment="1">
      <alignment vertical="center" wrapText="1"/>
    </xf>
    <xf numFmtId="0" fontId="18" fillId="0" borderId="15" xfId="2" applyFont="1" applyBorder="1" applyAlignment="1">
      <alignment vertical="center" wrapText="1"/>
    </xf>
    <xf numFmtId="2" fontId="11" fillId="0" borderId="17" xfId="1" applyNumberFormat="1" applyFont="1" applyBorder="1" applyAlignment="1">
      <alignment horizontal="right" vertical="center"/>
    </xf>
    <xf numFmtId="0" fontId="18" fillId="0" borderId="5" xfId="2" applyFont="1" applyBorder="1" applyAlignment="1">
      <alignment vertical="center" wrapText="1"/>
    </xf>
    <xf numFmtId="0" fontId="23" fillId="0" borderId="0" xfId="1" applyFont="1" applyBorder="1" applyAlignment="1">
      <alignment horizontal="center" vertical="center"/>
    </xf>
    <xf numFmtId="0" fontId="18" fillId="0" borderId="0" xfId="2" applyFont="1" applyBorder="1" applyAlignment="1">
      <alignment horizontal="right" vertical="center" wrapText="1"/>
    </xf>
    <xf numFmtId="0" fontId="18" fillId="0" borderId="25" xfId="2" applyFont="1" applyBorder="1" applyAlignment="1">
      <alignment horizontal="right" vertical="center" wrapText="1"/>
    </xf>
    <xf numFmtId="0" fontId="18" fillId="0" borderId="16" xfId="2" applyFont="1" applyBorder="1" applyAlignment="1">
      <alignment vertical="center" wrapText="1"/>
    </xf>
    <xf numFmtId="166" fontId="11" fillId="0" borderId="23" xfId="1" applyNumberFormat="1" applyFont="1" applyBorder="1" applyAlignment="1">
      <alignment horizontal="right" vertical="center"/>
    </xf>
    <xf numFmtId="166" fontId="11" fillId="0" borderId="18" xfId="1" applyNumberFormat="1" applyFont="1" applyBorder="1" applyAlignment="1">
      <alignment horizontal="right" vertical="center"/>
    </xf>
    <xf numFmtId="0" fontId="23" fillId="0" borderId="21" xfId="2" applyFont="1" applyBorder="1" applyAlignment="1">
      <alignment horizontal="right" vertical="center" wrapText="1"/>
    </xf>
    <xf numFmtId="0" fontId="23" fillId="0" borderId="13" xfId="2" applyFont="1" applyBorder="1" applyAlignment="1">
      <alignment horizontal="right" vertical="center" wrapText="1"/>
    </xf>
    <xf numFmtId="0" fontId="37" fillId="0" borderId="16" xfId="2" applyFont="1" applyBorder="1" applyAlignment="1">
      <alignment vertical="center" wrapText="1"/>
    </xf>
    <xf numFmtId="0" fontId="11" fillId="0" borderId="21" xfId="2" applyFont="1" applyBorder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23" fillId="0" borderId="21" xfId="2" applyFont="1" applyBorder="1" applyAlignment="1">
      <alignment vertical="center" wrapText="1"/>
    </xf>
    <xf numFmtId="0" fontId="16" fillId="0" borderId="7" xfId="2" applyFont="1" applyBorder="1" applyAlignment="1">
      <alignment vertical="center" wrapText="1"/>
    </xf>
    <xf numFmtId="0" fontId="18" fillId="0" borderId="22" xfId="2" applyFont="1" applyBorder="1" applyAlignment="1">
      <alignment vertical="center" wrapText="1"/>
    </xf>
    <xf numFmtId="0" fontId="24" fillId="0" borderId="21" xfId="1" applyFont="1" applyBorder="1" applyAlignment="1">
      <alignment horizontal="center" vertical="center"/>
    </xf>
    <xf numFmtId="0" fontId="17" fillId="0" borderId="21" xfId="1" applyFont="1" applyBorder="1" applyAlignment="1">
      <alignment vertical="center" wrapText="1"/>
    </xf>
    <xf numFmtId="2" fontId="21" fillId="0" borderId="32" xfId="1" applyNumberFormat="1" applyFont="1" applyBorder="1" applyAlignment="1">
      <alignment horizontal="center" vertical="center"/>
    </xf>
    <xf numFmtId="0" fontId="23" fillId="0" borderId="22" xfId="2" applyFont="1" applyBorder="1" applyAlignment="1">
      <alignment vertical="center" wrapText="1"/>
    </xf>
    <xf numFmtId="0" fontId="23" fillId="0" borderId="26" xfId="2" applyFont="1" applyBorder="1" applyAlignment="1">
      <alignment vertical="center" wrapText="1"/>
    </xf>
    <xf numFmtId="0" fontId="25" fillId="0" borderId="13" xfId="1" applyFont="1" applyBorder="1" applyAlignment="1">
      <alignment horizontal="center" vertical="center"/>
    </xf>
    <xf numFmtId="2" fontId="21" fillId="0" borderId="33" xfId="1" applyNumberFormat="1" applyFont="1" applyBorder="1" applyAlignment="1">
      <alignment horizontal="center" vertical="center"/>
    </xf>
    <xf numFmtId="0" fontId="23" fillId="0" borderId="13" xfId="2" applyFont="1" applyBorder="1" applyAlignment="1">
      <alignment vertical="center" wrapText="1"/>
    </xf>
    <xf numFmtId="0" fontId="38" fillId="0" borderId="0" xfId="2" applyFont="1" applyBorder="1" applyAlignment="1">
      <alignment vertical="center" wrapText="1"/>
    </xf>
    <xf numFmtId="0" fontId="15" fillId="0" borderId="21" xfId="2" applyFont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0" fontId="38" fillId="0" borderId="1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5" fillId="0" borderId="3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23" fillId="0" borderId="21" xfId="2" applyFont="1" applyFill="1" applyBorder="1" applyAlignment="1">
      <alignment horizontal="left" vertical="center" wrapText="1"/>
    </xf>
    <xf numFmtId="0" fontId="15" fillId="0" borderId="30" xfId="2" applyFont="1" applyBorder="1" applyAlignment="1">
      <alignment horizontal="center" vertical="center"/>
    </xf>
    <xf numFmtId="0" fontId="23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8" fillId="0" borderId="19" xfId="2" applyFont="1" applyBorder="1" applyAlignment="1">
      <alignment vertical="center" wrapText="1"/>
    </xf>
    <xf numFmtId="2" fontId="21" fillId="0" borderId="17" xfId="1" applyNumberFormat="1" applyFont="1" applyBorder="1" applyAlignment="1">
      <alignment horizontal="center" vertical="center"/>
    </xf>
    <xf numFmtId="0" fontId="18" fillId="0" borderId="39" xfId="2" applyFont="1" applyBorder="1" applyAlignment="1">
      <alignment vertical="center" wrapText="1"/>
    </xf>
    <xf numFmtId="0" fontId="20" fillId="0" borderId="24" xfId="2" applyFont="1" applyBorder="1" applyAlignment="1">
      <alignment vertical="center" wrapText="1"/>
    </xf>
    <xf numFmtId="0" fontId="17" fillId="0" borderId="24" xfId="2" applyFont="1" applyBorder="1" applyAlignment="1">
      <alignment vertical="center" wrapText="1"/>
    </xf>
    <xf numFmtId="0" fontId="18" fillId="0" borderId="41" xfId="2" applyFont="1" applyBorder="1" applyAlignment="1">
      <alignment vertical="center" wrapText="1"/>
    </xf>
    <xf numFmtId="0" fontId="39" fillId="0" borderId="44" xfId="2" applyFont="1" applyBorder="1" applyAlignment="1">
      <alignment vertical="center" wrapText="1"/>
    </xf>
    <xf numFmtId="0" fontId="39" fillId="0" borderId="46" xfId="2" applyFont="1" applyBorder="1" applyAlignment="1">
      <alignment vertical="center" wrapText="1"/>
    </xf>
    <xf numFmtId="0" fontId="18" fillId="0" borderId="21" xfId="2" applyFont="1" applyBorder="1" applyAlignment="1">
      <alignment vertical="center" wrapText="1"/>
    </xf>
    <xf numFmtId="0" fontId="11" fillId="0" borderId="23" xfId="1" applyFont="1" applyBorder="1" applyAlignment="1">
      <alignment horizontal="center" vertical="center"/>
    </xf>
    <xf numFmtId="0" fontId="18" fillId="0" borderId="44" xfId="2" applyFont="1" applyBorder="1" applyAlignment="1">
      <alignment vertical="center" wrapText="1"/>
    </xf>
    <xf numFmtId="2" fontId="21" fillId="0" borderId="3" xfId="1" applyNumberFormat="1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right" vertical="center"/>
    </xf>
    <xf numFmtId="0" fontId="18" fillId="0" borderId="13" xfId="2" applyFont="1" applyBorder="1" applyAlignment="1">
      <alignment horizontal="right" vertical="center"/>
    </xf>
    <xf numFmtId="0" fontId="18" fillId="0" borderId="13" xfId="2" applyFont="1" applyFill="1" applyBorder="1" applyAlignment="1">
      <alignment vertical="center" wrapText="1"/>
    </xf>
    <xf numFmtId="0" fontId="18" fillId="0" borderId="21" xfId="2" applyFont="1" applyBorder="1" applyAlignment="1">
      <alignment vertical="center"/>
    </xf>
    <xf numFmtId="0" fontId="18" fillId="0" borderId="16" xfId="2" applyFont="1" applyFill="1" applyBorder="1" applyAlignment="1">
      <alignment wrapText="1"/>
    </xf>
    <xf numFmtId="0" fontId="18" fillId="0" borderId="21" xfId="2" applyFont="1" applyFill="1" applyBorder="1" applyAlignment="1">
      <alignment wrapText="1"/>
    </xf>
    <xf numFmtId="0" fontId="18" fillId="0" borderId="13" xfId="2" applyFont="1" applyFill="1" applyBorder="1" applyAlignment="1">
      <alignment wrapText="1"/>
    </xf>
    <xf numFmtId="166" fontId="11" fillId="0" borderId="14" xfId="1" applyNumberFormat="1" applyFont="1" applyBorder="1" applyAlignment="1">
      <alignment horizontal="right" vertical="center"/>
    </xf>
    <xf numFmtId="49" fontId="20" fillId="0" borderId="35" xfId="2" applyNumberFormat="1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vertical="center" wrapText="1"/>
    </xf>
    <xf numFmtId="0" fontId="11" fillId="0" borderId="18" xfId="1" applyFont="1" applyBorder="1" applyAlignment="1">
      <alignment horizontal="center" vertical="center"/>
    </xf>
    <xf numFmtId="0" fontId="18" fillId="0" borderId="21" xfId="2" applyFont="1" applyFill="1" applyBorder="1" applyAlignment="1">
      <alignment vertical="center" wrapText="1"/>
    </xf>
    <xf numFmtId="0" fontId="40" fillId="0" borderId="16" xfId="2" applyFont="1" applyBorder="1" applyAlignment="1">
      <alignment vertical="center" wrapText="1"/>
    </xf>
    <xf numFmtId="2" fontId="11" fillId="0" borderId="52" xfId="1" applyNumberFormat="1" applyFont="1" applyBorder="1" applyAlignment="1">
      <alignment horizontal="center" vertical="center"/>
    </xf>
    <xf numFmtId="0" fontId="37" fillId="0" borderId="19" xfId="2" applyFont="1" applyBorder="1" applyAlignment="1">
      <alignment vertical="center"/>
    </xf>
    <xf numFmtId="0" fontId="37" fillId="0" borderId="22" xfId="2" applyFont="1" applyBorder="1" applyAlignment="1">
      <alignment vertical="center" wrapText="1"/>
    </xf>
    <xf numFmtId="0" fontId="37" fillId="0" borderId="22" xfId="2" applyFont="1" applyBorder="1" applyAlignment="1">
      <alignment vertical="center"/>
    </xf>
    <xf numFmtId="0" fontId="37" fillId="0" borderId="21" xfId="2" applyFont="1" applyFill="1" applyBorder="1" applyAlignment="1">
      <alignment horizontal="left" vertical="center" wrapText="1"/>
    </xf>
    <xf numFmtId="0" fontId="37" fillId="0" borderId="26" xfId="2" applyFont="1" applyBorder="1" applyAlignment="1">
      <alignment vertical="center"/>
    </xf>
    <xf numFmtId="2" fontId="11" fillId="0" borderId="17" xfId="1" applyNumberFormat="1" applyFont="1" applyBorder="1" applyAlignment="1">
      <alignment horizontal="center" vertical="center"/>
    </xf>
    <xf numFmtId="2" fontId="11" fillId="0" borderId="17" xfId="1" applyNumberFormat="1" applyFont="1" applyBorder="1" applyAlignment="1">
      <alignment vertical="center"/>
    </xf>
    <xf numFmtId="0" fontId="41" fillId="0" borderId="5" xfId="2" applyFont="1" applyBorder="1" applyAlignment="1">
      <alignment vertical="center" wrapText="1"/>
    </xf>
    <xf numFmtId="2" fontId="11" fillId="0" borderId="14" xfId="1" applyNumberFormat="1" applyFont="1" applyBorder="1" applyAlignment="1">
      <alignment vertical="center"/>
    </xf>
    <xf numFmtId="2" fontId="11" fillId="0" borderId="23" xfId="1" applyNumberFormat="1" applyFont="1" applyBorder="1" applyAlignment="1">
      <alignment vertical="center"/>
    </xf>
    <xf numFmtId="0" fontId="18" fillId="0" borderId="54" xfId="2" applyFont="1" applyBorder="1" applyAlignment="1">
      <alignment vertical="center" wrapText="1"/>
    </xf>
    <xf numFmtId="2" fontId="7" fillId="0" borderId="14" xfId="1" applyNumberFormat="1" applyFont="1" applyBorder="1" applyAlignment="1">
      <alignment horizontal="center" vertical="center"/>
    </xf>
    <xf numFmtId="0" fontId="18" fillId="0" borderId="29" xfId="2" applyFont="1" applyBorder="1" applyAlignment="1">
      <alignment vertical="center" wrapText="1"/>
    </xf>
    <xf numFmtId="0" fontId="18" fillId="0" borderId="25" xfId="2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21" fillId="0" borderId="17" xfId="1" applyFont="1" applyBorder="1" applyAlignment="1">
      <alignment horizontal="center" vertical="center"/>
    </xf>
    <xf numFmtId="0" fontId="7" fillId="0" borderId="16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21" fillId="0" borderId="18" xfId="1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2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57" xfId="0" applyNumberFormat="1" applyFont="1" applyBorder="1" applyAlignment="1">
      <alignment horizontal="center" vertical="center" wrapText="1"/>
    </xf>
    <xf numFmtId="0" fontId="37" fillId="0" borderId="63" xfId="2" applyFont="1" applyFill="1" applyBorder="1" applyAlignment="1">
      <alignment vertical="center" wrapText="1"/>
    </xf>
    <xf numFmtId="0" fontId="41" fillId="0" borderId="5" xfId="2" applyFont="1" applyBorder="1" applyAlignment="1">
      <alignment vertical="center"/>
    </xf>
    <xf numFmtId="2" fontId="16" fillId="0" borderId="18" xfId="0" applyNumberFormat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vertical="center"/>
    </xf>
    <xf numFmtId="2" fontId="22" fillId="0" borderId="23" xfId="1" applyNumberFormat="1" applyFont="1" applyBorder="1" applyAlignment="1">
      <alignment vertical="center"/>
    </xf>
    <xf numFmtId="168" fontId="22" fillId="0" borderId="23" xfId="1" applyNumberFormat="1" applyFont="1" applyBorder="1" applyAlignment="1">
      <alignment vertical="center"/>
    </xf>
    <xf numFmtId="166" fontId="22" fillId="0" borderId="23" xfId="1" applyNumberFormat="1" applyFont="1" applyBorder="1" applyAlignment="1">
      <alignment vertical="center"/>
    </xf>
    <xf numFmtId="166" fontId="11" fillId="0" borderId="23" xfId="1" applyNumberFormat="1" applyFont="1" applyBorder="1" applyAlignment="1">
      <alignment vertical="center"/>
    </xf>
    <xf numFmtId="2" fontId="21" fillId="0" borderId="14" xfId="1" applyNumberFormat="1" applyFont="1" applyBorder="1" applyAlignment="1">
      <alignment vertical="center"/>
    </xf>
    <xf numFmtId="0" fontId="27" fillId="0" borderId="0" xfId="0" applyFont="1"/>
    <xf numFmtId="0" fontId="30" fillId="0" borderId="78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9" fillId="0" borderId="82" xfId="0" applyFont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9" fillId="0" borderId="83" xfId="0" applyFont="1" applyBorder="1" applyAlignment="1">
      <alignment horizontal="center" vertical="center"/>
    </xf>
    <xf numFmtId="0" fontId="6" fillId="0" borderId="79" xfId="0" applyFont="1" applyBorder="1" applyAlignment="1">
      <alignment horizontal="right" vertical="center" wrapText="1"/>
    </xf>
    <xf numFmtId="0" fontId="6" fillId="0" borderId="77" xfId="0" applyFont="1" applyBorder="1" applyAlignment="1">
      <alignment horizontal="right" vertical="center" wrapText="1"/>
    </xf>
    <xf numFmtId="0" fontId="6" fillId="0" borderId="77" xfId="0" applyFont="1" applyBorder="1" applyAlignment="1">
      <alignment vertical="center" wrapText="1"/>
    </xf>
    <xf numFmtId="0" fontId="32" fillId="0" borderId="21" xfId="0" applyFont="1" applyBorder="1"/>
    <xf numFmtId="2" fontId="11" fillId="0" borderId="18" xfId="1" applyNumberFormat="1" applyFont="1" applyBorder="1" applyAlignment="1">
      <alignment horizontal="center" vertical="center"/>
    </xf>
    <xf numFmtId="2" fontId="11" fillId="0" borderId="23" xfId="1" applyNumberFormat="1" applyFont="1" applyBorder="1" applyAlignment="1">
      <alignment horizontal="center" vertical="center"/>
    </xf>
    <xf numFmtId="0" fontId="17" fillId="0" borderId="49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75" fillId="0" borderId="13" xfId="2" applyFont="1" applyBorder="1" applyAlignment="1">
      <alignment vertical="center" wrapText="1"/>
    </xf>
    <xf numFmtId="0" fontId="76" fillId="0" borderId="30" xfId="2" applyFont="1" applyBorder="1" applyAlignment="1">
      <alignment horizontal="right" vertical="center"/>
    </xf>
    <xf numFmtId="0" fontId="75" fillId="0" borderId="0" xfId="2" applyFont="1" applyBorder="1" applyAlignment="1">
      <alignment vertical="center" wrapText="1"/>
    </xf>
    <xf numFmtId="0" fontId="76" fillId="0" borderId="13" xfId="2" applyFont="1" applyBorder="1" applyAlignment="1">
      <alignment horizontal="center" vertical="center" wrapText="1"/>
    </xf>
    <xf numFmtId="0" fontId="77" fillId="0" borderId="13" xfId="1" applyFont="1" applyBorder="1" applyAlignment="1">
      <alignment horizontal="center" vertical="center" wrapText="1"/>
    </xf>
    <xf numFmtId="2" fontId="78" fillId="0" borderId="14" xfId="1" applyNumberFormat="1" applyFont="1" applyBorder="1" applyAlignment="1">
      <alignment horizontal="right" vertical="center"/>
    </xf>
    <xf numFmtId="0" fontId="79" fillId="0" borderId="0" xfId="0" applyFont="1"/>
    <xf numFmtId="0" fontId="80" fillId="0" borderId="55" xfId="0" applyFont="1" applyBorder="1" applyAlignment="1">
      <alignment horizontal="right" vertical="center" wrapText="1"/>
    </xf>
    <xf numFmtId="0" fontId="81" fillId="0" borderId="56" xfId="0" applyFont="1" applyBorder="1" applyAlignment="1">
      <alignment vertical="center" wrapText="1"/>
    </xf>
    <xf numFmtId="0" fontId="82" fillId="0" borderId="56" xfId="0" applyFont="1" applyBorder="1" applyAlignment="1">
      <alignment horizontal="center" vertical="center" wrapText="1"/>
    </xf>
    <xf numFmtId="2" fontId="83" fillId="0" borderId="57" xfId="1" applyNumberFormat="1" applyFont="1" applyBorder="1" applyAlignment="1">
      <alignment horizontal="center" vertical="center"/>
    </xf>
    <xf numFmtId="2" fontId="22" fillId="0" borderId="84" xfId="1" applyNumberFormat="1" applyFont="1" applyFill="1" applyBorder="1" applyAlignment="1">
      <alignment horizontal="right" vertical="center"/>
    </xf>
    <xf numFmtId="2" fontId="22" fillId="0" borderId="57" xfId="1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horizontal="center" vertical="center" wrapText="1"/>
    </xf>
    <xf numFmtId="2" fontId="21" fillId="0" borderId="62" xfId="1" applyNumberFormat="1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/>
    </xf>
    <xf numFmtId="2" fontId="11" fillId="0" borderId="84" xfId="1" applyNumberFormat="1" applyFont="1" applyBorder="1" applyAlignment="1">
      <alignment vertical="center"/>
    </xf>
    <xf numFmtId="0" fontId="15" fillId="0" borderId="21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right" vertical="center"/>
    </xf>
    <xf numFmtId="2" fontId="11" fillId="0" borderId="23" xfId="1" applyNumberFormat="1" applyFont="1" applyBorder="1" applyAlignment="1">
      <alignment horizontal="right" vertical="center"/>
    </xf>
    <xf numFmtId="2" fontId="11" fillId="0" borderId="14" xfId="1" applyNumberFormat="1" applyFont="1" applyBorder="1" applyAlignment="1">
      <alignment horizontal="right" vertical="center"/>
    </xf>
    <xf numFmtId="0" fontId="20" fillId="0" borderId="21" xfId="2" applyFont="1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right" vertical="center"/>
    </xf>
    <xf numFmtId="2" fontId="21" fillId="0" borderId="18" xfId="1" applyNumberFormat="1" applyFont="1" applyBorder="1" applyAlignment="1">
      <alignment horizontal="center" vertical="center"/>
    </xf>
    <xf numFmtId="2" fontId="21" fillId="0" borderId="14" xfId="1" applyNumberFormat="1" applyFont="1" applyBorder="1" applyAlignment="1">
      <alignment horizontal="center" vertical="center"/>
    </xf>
    <xf numFmtId="0" fontId="20" fillId="0" borderId="31" xfId="2" applyFont="1" applyBorder="1" applyAlignment="1">
      <alignment horizontal="right" vertical="center"/>
    </xf>
    <xf numFmtId="0" fontId="20" fillId="0" borderId="12" xfId="2" applyFont="1" applyBorder="1" applyAlignment="1">
      <alignment horizontal="right" vertical="center"/>
    </xf>
    <xf numFmtId="0" fontId="20" fillId="0" borderId="30" xfId="2" applyFont="1" applyBorder="1" applyAlignment="1">
      <alignment horizontal="right" vertical="center"/>
    </xf>
    <xf numFmtId="0" fontId="15" fillId="0" borderId="16" xfId="2" applyFont="1" applyFill="1" applyBorder="1" applyAlignment="1">
      <alignment horizontal="center" vertical="center" wrapText="1"/>
    </xf>
    <xf numFmtId="0" fontId="87" fillId="0" borderId="3" xfId="1" applyFont="1" applyBorder="1" applyAlignment="1">
      <alignment horizontal="center" vertical="center" wrapText="1"/>
    </xf>
    <xf numFmtId="0" fontId="87" fillId="0" borderId="8" xfId="1" applyFont="1" applyBorder="1" applyAlignment="1">
      <alignment horizontal="center" vertical="center"/>
    </xf>
    <xf numFmtId="2" fontId="87" fillId="0" borderId="11" xfId="1" applyNumberFormat="1" applyFont="1" applyBorder="1" applyAlignment="1">
      <alignment horizontal="center" vertical="center"/>
    </xf>
    <xf numFmtId="2" fontId="87" fillId="0" borderId="14" xfId="1" applyNumberFormat="1" applyFont="1" applyBorder="1" applyAlignment="1">
      <alignment horizontal="center" vertical="center"/>
    </xf>
    <xf numFmtId="2" fontId="87" fillId="0" borderId="18" xfId="1" applyNumberFormat="1" applyFont="1" applyBorder="1" applyAlignment="1">
      <alignment horizontal="center" vertical="center"/>
    </xf>
    <xf numFmtId="2" fontId="87" fillId="0" borderId="8" xfId="1" applyNumberFormat="1" applyFont="1" applyBorder="1" applyAlignment="1">
      <alignment horizontal="center" vertical="center"/>
    </xf>
    <xf numFmtId="2" fontId="87" fillId="0" borderId="32" xfId="1" applyNumberFormat="1" applyFont="1" applyBorder="1" applyAlignment="1">
      <alignment horizontal="center" vertical="center"/>
    </xf>
    <xf numFmtId="2" fontId="87" fillId="0" borderId="33" xfId="1" applyNumberFormat="1" applyFont="1" applyBorder="1" applyAlignment="1">
      <alignment horizontal="center" vertical="center"/>
    </xf>
    <xf numFmtId="2" fontId="87" fillId="0" borderId="23" xfId="1" applyNumberFormat="1" applyFont="1" applyBorder="1" applyAlignment="1">
      <alignment horizontal="center" vertical="center"/>
    </xf>
    <xf numFmtId="2" fontId="87" fillId="0" borderId="17" xfId="1" applyNumberFormat="1" applyFont="1" applyBorder="1" applyAlignment="1">
      <alignment horizontal="center" vertical="center"/>
    </xf>
    <xf numFmtId="0" fontId="87" fillId="0" borderId="23" xfId="1" applyFont="1" applyBorder="1" applyAlignment="1">
      <alignment horizontal="center" vertical="center"/>
    </xf>
    <xf numFmtId="2" fontId="87" fillId="0" borderId="3" xfId="1" applyNumberFormat="1" applyFont="1" applyBorder="1" applyAlignment="1">
      <alignment horizontal="center" vertical="center"/>
    </xf>
    <xf numFmtId="0" fontId="87" fillId="0" borderId="18" xfId="1" applyFont="1" applyBorder="1" applyAlignment="1">
      <alignment horizontal="center" vertical="center"/>
    </xf>
    <xf numFmtId="2" fontId="87" fillId="0" borderId="52" xfId="1" applyNumberFormat="1" applyFont="1" applyBorder="1" applyAlignment="1">
      <alignment horizontal="center" vertical="center"/>
    </xf>
    <xf numFmtId="2" fontId="86" fillId="0" borderId="14" xfId="1" applyNumberFormat="1" applyFont="1" applyBorder="1" applyAlignment="1">
      <alignment horizontal="center" vertical="center"/>
    </xf>
    <xf numFmtId="0" fontId="87" fillId="0" borderId="17" xfId="1" applyFont="1" applyBorder="1" applyAlignment="1">
      <alignment horizontal="center" vertical="center"/>
    </xf>
    <xf numFmtId="2" fontId="88" fillId="0" borderId="57" xfId="1" applyNumberFormat="1" applyFont="1" applyBorder="1" applyAlignment="1">
      <alignment horizontal="center" vertical="center"/>
    </xf>
    <xf numFmtId="2" fontId="87" fillId="0" borderId="62" xfId="1" applyNumberFormat="1" applyFont="1" applyFill="1" applyBorder="1" applyAlignment="1">
      <alignment horizontal="center" vertical="center"/>
    </xf>
    <xf numFmtId="0" fontId="86" fillId="0" borderId="62" xfId="1" applyFont="1" applyBorder="1" applyAlignment="1">
      <alignment horizontal="center" vertical="center" wrapText="1"/>
    </xf>
    <xf numFmtId="2" fontId="89" fillId="0" borderId="18" xfId="0" applyNumberFormat="1" applyFont="1" applyBorder="1" applyAlignment="1">
      <alignment horizontal="center" vertical="center" wrapText="1"/>
    </xf>
    <xf numFmtId="2" fontId="89" fillId="0" borderId="17" xfId="0" applyNumberFormat="1" applyFont="1" applyBorder="1" applyAlignment="1">
      <alignment horizontal="center" vertical="center" wrapText="1"/>
    </xf>
    <xf numFmtId="2" fontId="89" fillId="0" borderId="5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1" applyFont="1" applyAlignment="1">
      <alignment horizontal="center"/>
    </xf>
    <xf numFmtId="166" fontId="87" fillId="0" borderId="17" xfId="1" applyNumberFormat="1" applyFont="1" applyBorder="1" applyAlignment="1">
      <alignment horizontal="center" vertical="center"/>
    </xf>
    <xf numFmtId="166" fontId="87" fillId="0" borderId="18" xfId="1" applyNumberFormat="1" applyFont="1" applyBorder="1" applyAlignment="1">
      <alignment horizontal="center" vertical="center"/>
    </xf>
    <xf numFmtId="166" fontId="87" fillId="0" borderId="23" xfId="1" applyNumberFormat="1" applyFont="1" applyBorder="1" applyAlignment="1">
      <alignment horizontal="center" vertical="center"/>
    </xf>
    <xf numFmtId="166" fontId="87" fillId="0" borderId="64" xfId="1" applyNumberFormat="1" applyFont="1" applyBorder="1" applyAlignment="1">
      <alignment horizontal="center" vertical="center"/>
    </xf>
    <xf numFmtId="168" fontId="87" fillId="0" borderId="23" xfId="1" applyNumberFormat="1" applyFont="1" applyBorder="1" applyAlignment="1">
      <alignment horizontal="center" vertical="center"/>
    </xf>
    <xf numFmtId="2" fontId="88" fillId="0" borderId="14" xfId="1" applyNumberFormat="1" applyFont="1" applyBorder="1" applyAlignment="1">
      <alignment horizontal="center" vertical="center"/>
    </xf>
    <xf numFmtId="2" fontId="87" fillId="0" borderId="14" xfId="1" applyNumberFormat="1" applyFont="1" applyBorder="1" applyAlignment="1">
      <alignment horizontal="center" vertical="center" wrapText="1"/>
    </xf>
    <xf numFmtId="166" fontId="87" fillId="0" borderId="14" xfId="1" applyNumberFormat="1" applyFont="1" applyBorder="1" applyAlignment="1">
      <alignment horizontal="center" vertical="center"/>
    </xf>
    <xf numFmtId="2" fontId="87" fillId="0" borderId="84" xfId="1" applyNumberFormat="1" applyFont="1" applyFill="1" applyBorder="1" applyAlignment="1">
      <alignment horizontal="center" vertical="center"/>
    </xf>
    <xf numFmtId="2" fontId="87" fillId="0" borderId="57" xfId="1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0" borderId="78" xfId="1" applyNumberFormat="1" applyFont="1" applyBorder="1" applyAlignment="1">
      <alignment horizontal="right" vertical="center"/>
    </xf>
    <xf numFmtId="2" fontId="12" fillId="0" borderId="84" xfId="1" applyNumberFormat="1" applyFont="1" applyFill="1" applyBorder="1" applyAlignment="1">
      <alignment horizontal="center" vertical="center"/>
    </xf>
    <xf numFmtId="0" fontId="85" fillId="0" borderId="78" xfId="0" applyFont="1" applyBorder="1" applyAlignment="1">
      <alignment horizontal="center"/>
    </xf>
    <xf numFmtId="0" fontId="5" fillId="0" borderId="28" xfId="1" applyFont="1" applyBorder="1" applyAlignment="1">
      <alignment vertical="center" wrapText="1"/>
    </xf>
    <xf numFmtId="0" fontId="5" fillId="0" borderId="29" xfId="1" applyFont="1" applyBorder="1" applyAlignment="1">
      <alignment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right" vertical="center"/>
    </xf>
    <xf numFmtId="2" fontId="11" fillId="0" borderId="23" xfId="1" applyNumberFormat="1" applyFont="1" applyBorder="1" applyAlignment="1">
      <alignment horizontal="right" vertical="center"/>
    </xf>
    <xf numFmtId="2" fontId="11" fillId="0" borderId="14" xfId="1" applyNumberFormat="1" applyFont="1" applyBorder="1" applyAlignment="1">
      <alignment horizontal="right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12" fillId="0" borderId="60" xfId="1" applyFont="1" applyBorder="1" applyAlignment="1">
      <alignment horizontal="center" vertical="center" wrapText="1"/>
    </xf>
    <xf numFmtId="0" fontId="12" fillId="0" borderId="5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81" xfId="1" applyFont="1" applyBorder="1" applyAlignment="1">
      <alignment horizontal="left" vertical="center" wrapText="1"/>
    </xf>
    <xf numFmtId="0" fontId="5" fillId="0" borderId="85" xfId="1" applyFont="1" applyBorder="1" applyAlignment="1">
      <alignment horizontal="left" vertical="center" wrapText="1"/>
    </xf>
    <xf numFmtId="0" fontId="5" fillId="0" borderId="13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20" fillId="0" borderId="21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16" xfId="2" applyBorder="1" applyAlignment="1">
      <alignment horizontal="center" vertical="center" wrapText="1"/>
    </xf>
    <xf numFmtId="0" fontId="15" fillId="0" borderId="21" xfId="2" applyBorder="1" applyAlignment="1">
      <alignment horizontal="center" vertical="center" wrapText="1"/>
    </xf>
    <xf numFmtId="0" fontId="15" fillId="0" borderId="13" xfId="2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20" fillId="0" borderId="27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49" xfId="2" applyFont="1" applyBorder="1" applyAlignment="1">
      <alignment horizontal="center" vertical="center" wrapText="1"/>
    </xf>
    <xf numFmtId="0" fontId="17" fillId="0" borderId="49" xfId="2" applyFont="1" applyBorder="1" applyAlignment="1">
      <alignment horizontal="center" vertical="center" wrapText="1"/>
    </xf>
    <xf numFmtId="0" fontId="20" fillId="0" borderId="51" xfId="2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/>
    </xf>
    <xf numFmtId="0" fontId="20" fillId="0" borderId="49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center" vertical="center" wrapText="1"/>
    </xf>
    <xf numFmtId="0" fontId="17" fillId="0" borderId="26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right" vertical="center"/>
    </xf>
    <xf numFmtId="0" fontId="20" fillId="0" borderId="12" xfId="1" applyFont="1" applyBorder="1" applyAlignment="1">
      <alignment horizontal="right" vertical="center"/>
    </xf>
    <xf numFmtId="0" fontId="20" fillId="0" borderId="16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20" fillId="0" borderId="5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right" vertical="center"/>
    </xf>
    <xf numFmtId="0" fontId="15" fillId="0" borderId="24" xfId="2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/>
    </xf>
    <xf numFmtId="0" fontId="6" fillId="0" borderId="31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30" xfId="1" applyFont="1" applyBorder="1" applyAlignment="1">
      <alignment horizontal="right" vertical="center"/>
    </xf>
    <xf numFmtId="2" fontId="21" fillId="0" borderId="18" xfId="1" applyNumberFormat="1" applyFont="1" applyBorder="1" applyAlignment="1">
      <alignment horizontal="center" vertical="center"/>
    </xf>
    <xf numFmtId="2" fontId="21" fillId="0" borderId="14" xfId="1" applyNumberFormat="1" applyFont="1" applyBorder="1" applyAlignment="1">
      <alignment horizontal="center" vertical="center"/>
    </xf>
    <xf numFmtId="0" fontId="20" fillId="0" borderId="31" xfId="2" applyFont="1" applyBorder="1" applyAlignment="1">
      <alignment horizontal="right" vertical="center"/>
    </xf>
    <xf numFmtId="0" fontId="20" fillId="0" borderId="12" xfId="2" applyFont="1" applyBorder="1" applyAlignment="1">
      <alignment horizontal="right" vertical="center"/>
    </xf>
    <xf numFmtId="0" fontId="20" fillId="0" borderId="30" xfId="2" applyFont="1" applyBorder="1" applyAlignment="1">
      <alignment horizontal="right" vertical="center"/>
    </xf>
    <xf numFmtId="0" fontId="20" fillId="0" borderId="16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5" fillId="0" borderId="16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21" fillId="32" borderId="0" xfId="277" applyFont="1" applyFill="1" applyAlignment="1">
      <alignment horizontal="center" vertical="center" wrapText="1"/>
    </xf>
    <xf numFmtId="0" fontId="5" fillId="0" borderId="80" xfId="1" applyFont="1" applyBorder="1" applyAlignment="1">
      <alignment horizontal="left" vertical="center" wrapText="1"/>
    </xf>
    <xf numFmtId="0" fontId="5" fillId="0" borderId="87" xfId="1" applyFont="1" applyBorder="1" applyAlignment="1">
      <alignment horizontal="left" vertical="center" wrapText="1"/>
    </xf>
    <xf numFmtId="0" fontId="5" fillId="0" borderId="86" xfId="1" applyFont="1" applyBorder="1" applyAlignment="1">
      <alignment horizontal="left" vertical="center" wrapText="1"/>
    </xf>
    <xf numFmtId="49" fontId="5" fillId="0" borderId="80" xfId="1" applyNumberFormat="1" applyFont="1" applyBorder="1" applyAlignment="1">
      <alignment horizontal="left" vertical="center" wrapText="1"/>
    </xf>
    <xf numFmtId="49" fontId="5" fillId="0" borderId="87" xfId="1" applyNumberFormat="1" applyFont="1" applyBorder="1" applyAlignment="1">
      <alignment horizontal="left" vertical="center" wrapText="1"/>
    </xf>
    <xf numFmtId="49" fontId="5" fillId="0" borderId="86" xfId="1" applyNumberFormat="1" applyFont="1" applyBorder="1" applyAlignment="1">
      <alignment horizontal="left" vertical="center" wrapText="1"/>
    </xf>
    <xf numFmtId="2" fontId="87" fillId="0" borderId="88" xfId="1" applyNumberFormat="1" applyFont="1" applyBorder="1" applyAlignment="1">
      <alignment horizontal="center" vertical="center" wrapText="1"/>
    </xf>
    <xf numFmtId="2" fontId="87" fillId="0" borderId="18" xfId="1" applyNumberFormat="1" applyFont="1" applyBorder="1" applyAlignment="1">
      <alignment horizontal="center" vertical="center"/>
    </xf>
    <xf numFmtId="2" fontId="87" fillId="0" borderId="23" xfId="1" applyNumberFormat="1" applyFont="1" applyBorder="1" applyAlignment="1">
      <alignment horizontal="center" vertical="center"/>
    </xf>
    <xf numFmtId="2" fontId="87" fillId="0" borderId="14" xfId="1" applyNumberFormat="1" applyFont="1" applyBorder="1" applyAlignment="1">
      <alignment horizontal="center" vertical="center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CE149D"/>
      <color rgb="FFA01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2"/>
  <sheetViews>
    <sheetView tabSelected="1" view="pageBreakPreview" topLeftCell="A198" zoomScale="85" zoomScaleNormal="85" zoomScaleSheetLayoutView="85" zoomScalePageLayoutView="55" workbookViewId="0">
      <selection activeCell="G142" sqref="G142"/>
    </sheetView>
  </sheetViews>
  <sheetFormatPr defaultRowHeight="15.75" outlineLevelRow="1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98" customWidth="1" outlineLevel="1"/>
  </cols>
  <sheetData>
    <row r="1" spans="1:6" ht="39" customHeight="1">
      <c r="A1" s="383" t="s">
        <v>290</v>
      </c>
      <c r="B1" s="383"/>
      <c r="C1" s="383"/>
      <c r="D1" s="383"/>
      <c r="E1" s="383"/>
      <c r="F1" s="282"/>
    </row>
    <row r="2" spans="1:6" ht="42.75" customHeight="1">
      <c r="A2" s="1"/>
      <c r="B2" s="97" t="s">
        <v>279</v>
      </c>
      <c r="C2" s="373" t="s">
        <v>277</v>
      </c>
      <c r="D2" s="373"/>
      <c r="E2" s="373"/>
      <c r="F2" s="282"/>
    </row>
    <row r="3" spans="1:6" s="92" customFormat="1" ht="15" customHeight="1">
      <c r="B3" s="217" t="s">
        <v>256</v>
      </c>
      <c r="C3" s="217">
        <v>1972</v>
      </c>
      <c r="D3" s="93"/>
      <c r="F3" s="283"/>
    </row>
    <row r="4" spans="1:6" s="92" customFormat="1" ht="15" customHeight="1">
      <c r="B4" s="217" t="s">
        <v>257</v>
      </c>
      <c r="C4" s="217" t="s">
        <v>280</v>
      </c>
      <c r="D4" s="93"/>
      <c r="F4" s="283"/>
    </row>
    <row r="5" spans="1:6" s="92" customFormat="1" ht="16.5" customHeight="1">
      <c r="B5" s="217" t="s">
        <v>258</v>
      </c>
      <c r="C5" s="93" t="s">
        <v>281</v>
      </c>
      <c r="D5" s="93"/>
      <c r="F5" s="283"/>
    </row>
    <row r="6" spans="1:6" s="92" customFormat="1" ht="16.5" customHeight="1">
      <c r="B6" s="217" t="s">
        <v>259</v>
      </c>
      <c r="C6" s="93"/>
      <c r="D6" s="93"/>
      <c r="F6" s="283"/>
    </row>
    <row r="7" spans="1:6">
      <c r="A7" s="2"/>
      <c r="B7" s="3"/>
      <c r="C7" s="4"/>
      <c r="D7" s="5"/>
      <c r="E7" s="6"/>
      <c r="F7" s="284"/>
    </row>
    <row r="8" spans="1:6" ht="84" customHeight="1" thickBot="1">
      <c r="A8" s="374" t="s">
        <v>0</v>
      </c>
      <c r="B8" s="374"/>
      <c r="C8" s="374"/>
      <c r="D8" s="374"/>
      <c r="E8" s="374"/>
      <c r="F8" s="282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60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16">
        <v>5</v>
      </c>
      <c r="F10" s="261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</f>
        <v>0.26</v>
      </c>
      <c r="F11" s="262"/>
    </row>
    <row r="12" spans="1:6" ht="33.75" customHeight="1">
      <c r="A12" s="356" t="s">
        <v>8</v>
      </c>
      <c r="B12" s="99" t="s">
        <v>9</v>
      </c>
      <c r="C12" s="248"/>
      <c r="D12" s="17"/>
      <c r="E12" s="255">
        <f>E13+E14+E18+E21+E23+E24+E25+E26+E27</f>
        <v>0.26</v>
      </c>
      <c r="F12" s="263"/>
    </row>
    <row r="13" spans="1:6" ht="24.75" customHeight="1">
      <c r="A13" s="356"/>
      <c r="B13" s="100" t="s">
        <v>10</v>
      </c>
      <c r="C13" s="259" t="s">
        <v>11</v>
      </c>
      <c r="D13" s="18" t="s">
        <v>12</v>
      </c>
      <c r="E13" s="101">
        <v>0.02</v>
      </c>
      <c r="F13" s="269"/>
    </row>
    <row r="14" spans="1:6" ht="23.25">
      <c r="A14" s="356"/>
      <c r="B14" s="102" t="s">
        <v>13</v>
      </c>
      <c r="C14" s="19" t="s">
        <v>11</v>
      </c>
      <c r="D14" s="18" t="s">
        <v>12</v>
      </c>
      <c r="E14" s="239">
        <v>0.09</v>
      </c>
      <c r="F14" s="264"/>
    </row>
    <row r="15" spans="1:6" ht="23.25" customHeight="1">
      <c r="A15" s="356"/>
      <c r="B15" s="100" t="s">
        <v>14</v>
      </c>
      <c r="C15" s="375" t="s">
        <v>11</v>
      </c>
      <c r="D15" s="345" t="s">
        <v>15</v>
      </c>
      <c r="E15" s="239"/>
      <c r="F15" s="264"/>
    </row>
    <row r="16" spans="1:6" ht="15">
      <c r="A16" s="356"/>
      <c r="B16" s="103" t="s">
        <v>16</v>
      </c>
      <c r="C16" s="304"/>
      <c r="D16" s="346"/>
      <c r="E16" s="240"/>
      <c r="F16" s="268"/>
    </row>
    <row r="17" spans="1:6" ht="15" hidden="1" outlineLevel="1">
      <c r="A17" s="356"/>
      <c r="B17" s="104" t="s">
        <v>17</v>
      </c>
      <c r="C17" s="304"/>
      <c r="D17" s="346"/>
      <c r="E17" s="240"/>
      <c r="F17" s="268"/>
    </row>
    <row r="18" spans="1:6" ht="15" collapsed="1">
      <c r="A18" s="356"/>
      <c r="B18" s="104" t="s">
        <v>18</v>
      </c>
      <c r="C18" s="304"/>
      <c r="D18" s="346"/>
      <c r="E18" s="240">
        <v>0.02</v>
      </c>
      <c r="F18" s="268"/>
    </row>
    <row r="19" spans="1:6" ht="15" hidden="1" outlineLevel="1">
      <c r="A19" s="356"/>
      <c r="B19" s="105" t="s">
        <v>19</v>
      </c>
      <c r="C19" s="376"/>
      <c r="D19" s="347"/>
      <c r="E19" s="241"/>
      <c r="F19" s="263"/>
    </row>
    <row r="20" spans="1:6" ht="39" hidden="1" customHeight="1" outlineLevel="1" collapsed="1">
      <c r="A20" s="356"/>
      <c r="B20" s="102" t="s">
        <v>20</v>
      </c>
      <c r="C20" s="20" t="s">
        <v>11</v>
      </c>
      <c r="D20" s="21" t="s">
        <v>21</v>
      </c>
      <c r="E20" s="101"/>
      <c r="F20" s="269"/>
    </row>
    <row r="21" spans="1:6" ht="51" customHeight="1" collapsed="1">
      <c r="A21" s="356"/>
      <c r="B21" s="106" t="s">
        <v>22</v>
      </c>
      <c r="C21" s="19" t="s">
        <v>11</v>
      </c>
      <c r="D21" s="21" t="s">
        <v>23</v>
      </c>
      <c r="E21" s="241">
        <v>0.01</v>
      </c>
      <c r="F21" s="285"/>
    </row>
    <row r="22" spans="1:6" ht="15">
      <c r="A22" s="356"/>
      <c r="B22" s="106" t="s">
        <v>24</v>
      </c>
      <c r="C22" s="377" t="s">
        <v>11</v>
      </c>
      <c r="D22" s="380" t="str">
        <f>[1]Расценки!D17</f>
        <v xml:space="preserve">на 100 кв.м. осматриваемой площади </v>
      </c>
      <c r="E22" s="108"/>
      <c r="F22" s="286"/>
    </row>
    <row r="23" spans="1:6" ht="15">
      <c r="A23" s="356"/>
      <c r="B23" s="109" t="s">
        <v>25</v>
      </c>
      <c r="C23" s="378"/>
      <c r="D23" s="381"/>
      <c r="E23" s="240">
        <v>0.04</v>
      </c>
      <c r="F23" s="268"/>
    </row>
    <row r="24" spans="1:6" ht="15">
      <c r="A24" s="356"/>
      <c r="B24" s="109" t="s">
        <v>26</v>
      </c>
      <c r="C24" s="378"/>
      <c r="D24" s="381"/>
      <c r="E24" s="240">
        <v>0.04</v>
      </c>
      <c r="F24" s="268"/>
    </row>
    <row r="25" spans="1:6" ht="18" customHeight="1">
      <c r="A25" s="356"/>
      <c r="B25" s="110" t="s">
        <v>27</v>
      </c>
      <c r="C25" s="379"/>
      <c r="D25" s="382"/>
      <c r="E25" s="241">
        <v>0.02</v>
      </c>
      <c r="F25" s="263"/>
    </row>
    <row r="26" spans="1:6" ht="39" customHeight="1">
      <c r="A26" s="356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41">
        <v>0.01</v>
      </c>
      <c r="F26" s="263"/>
    </row>
    <row r="27" spans="1:6" ht="42" customHeight="1" thickBot="1">
      <c r="A27" s="360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41">
        <v>0.01</v>
      </c>
      <c r="F27" s="263"/>
    </row>
    <row r="28" spans="1:6" ht="15" hidden="1" customHeight="1" outlineLevel="1">
      <c r="A28" s="363" t="s">
        <v>30</v>
      </c>
      <c r="B28" s="111" t="s">
        <v>31</v>
      </c>
      <c r="C28" s="352" t="s">
        <v>32</v>
      </c>
      <c r="D28" s="352" t="s">
        <v>33</v>
      </c>
      <c r="E28" s="366"/>
      <c r="F28" s="391"/>
    </row>
    <row r="29" spans="1:6" ht="15" hidden="1" customHeight="1" outlineLevel="1">
      <c r="A29" s="364"/>
      <c r="B29" s="112" t="s">
        <v>34</v>
      </c>
      <c r="C29" s="353"/>
      <c r="D29" s="353"/>
      <c r="E29" s="362"/>
      <c r="F29" s="392"/>
    </row>
    <row r="30" spans="1:6" ht="30" hidden="1" customHeight="1" outlineLevel="1">
      <c r="A30" s="364"/>
      <c r="B30" s="112" t="s">
        <v>35</v>
      </c>
      <c r="C30" s="353"/>
      <c r="D30" s="353"/>
      <c r="E30" s="362"/>
      <c r="F30" s="392"/>
    </row>
    <row r="31" spans="1:6" ht="15" hidden="1" customHeight="1" outlineLevel="1">
      <c r="A31" s="365"/>
      <c r="B31" s="113" t="s">
        <v>36</v>
      </c>
      <c r="C31" s="354"/>
      <c r="D31" s="354"/>
      <c r="E31" s="367"/>
      <c r="F31" s="393"/>
    </row>
    <row r="32" spans="1:6" ht="30" hidden="1" outlineLevel="1" collapsed="1">
      <c r="A32" s="368" t="s">
        <v>30</v>
      </c>
      <c r="B32" s="106" t="s">
        <v>38</v>
      </c>
      <c r="C32" s="371" t="s">
        <v>32</v>
      </c>
      <c r="D32" s="352" t="s">
        <v>39</v>
      </c>
      <c r="E32" s="254">
        <f>E33+E34+E36+E37+E38</f>
        <v>0.29100000000000004</v>
      </c>
      <c r="F32" s="264" t="s">
        <v>282</v>
      </c>
    </row>
    <row r="33" spans="1:6" ht="15" hidden="1" outlineLevel="1">
      <c r="A33" s="369"/>
      <c r="B33" s="114" t="s">
        <v>40</v>
      </c>
      <c r="C33" s="372"/>
      <c r="D33" s="353"/>
      <c r="E33" s="172">
        <v>0.1</v>
      </c>
      <c r="F33" s="268"/>
    </row>
    <row r="34" spans="1:6" ht="15" hidden="1" outlineLevel="1">
      <c r="A34" s="369"/>
      <c r="B34" s="114" t="s">
        <v>41</v>
      </c>
      <c r="C34" s="372"/>
      <c r="D34" s="353"/>
      <c r="E34" s="309">
        <v>0.12</v>
      </c>
      <c r="F34" s="392"/>
    </row>
    <row r="35" spans="1:6" ht="15" hidden="1" outlineLevel="1">
      <c r="A35" s="369"/>
      <c r="B35" s="114" t="s">
        <v>42</v>
      </c>
      <c r="C35" s="372"/>
      <c r="D35" s="353"/>
      <c r="E35" s="309"/>
      <c r="F35" s="392"/>
    </row>
    <row r="36" spans="1:6" ht="15" hidden="1" outlineLevel="1">
      <c r="A36" s="369"/>
      <c r="B36" s="114" t="s">
        <v>43</v>
      </c>
      <c r="C36" s="372"/>
      <c r="D36" s="353"/>
      <c r="E36" s="172">
        <v>0.01</v>
      </c>
      <c r="F36" s="268"/>
    </row>
    <row r="37" spans="1:6" ht="15" hidden="1" outlineLevel="1">
      <c r="A37" s="369"/>
      <c r="B37" s="114" t="s">
        <v>44</v>
      </c>
      <c r="C37" s="372"/>
      <c r="D37" s="353"/>
      <c r="E37" s="172">
        <v>0.06</v>
      </c>
      <c r="F37" s="268"/>
    </row>
    <row r="38" spans="1:6" ht="22.5" hidden="1" customHeight="1" outlineLevel="1">
      <c r="A38" s="369"/>
      <c r="B38" s="114" t="s">
        <v>45</v>
      </c>
      <c r="C38" s="372"/>
      <c r="D38" s="353"/>
      <c r="E38" s="197">
        <v>1E-3</v>
      </c>
      <c r="F38" s="287"/>
    </row>
    <row r="39" spans="1:6" ht="30" hidden="1" customHeight="1" outlineLevel="1">
      <c r="A39" s="370"/>
      <c r="B39" s="114" t="s">
        <v>46</v>
      </c>
      <c r="C39" s="372"/>
      <c r="D39" s="354"/>
      <c r="E39" s="198"/>
      <c r="F39" s="263"/>
    </row>
    <row r="40" spans="1:6" ht="51" hidden="1" customHeight="1" outlineLevel="1" collapsed="1">
      <c r="A40" s="355" t="s">
        <v>37</v>
      </c>
      <c r="B40" s="106" t="s">
        <v>47</v>
      </c>
      <c r="C40" s="357" t="s">
        <v>48</v>
      </c>
      <c r="D40" s="352" t="s">
        <v>49</v>
      </c>
      <c r="E40" s="254">
        <f>E41+E42+E43+E44+E45+E46+E47+E48</f>
        <v>3.1699999999999995</v>
      </c>
      <c r="F40" s="264" t="s">
        <v>282</v>
      </c>
    </row>
    <row r="41" spans="1:6" ht="37.5" hidden="1" customHeight="1" outlineLevel="1">
      <c r="A41" s="356"/>
      <c r="B41" s="114" t="s">
        <v>50</v>
      </c>
      <c r="C41" s="358"/>
      <c r="D41" s="353"/>
      <c r="E41" s="172">
        <v>2.11</v>
      </c>
      <c r="F41" s="268" t="s">
        <v>282</v>
      </c>
    </row>
    <row r="42" spans="1:6" ht="80.25" hidden="1" customHeight="1" outlineLevel="1">
      <c r="A42" s="356"/>
      <c r="B42" s="114" t="s">
        <v>51</v>
      </c>
      <c r="C42" s="358"/>
      <c r="D42" s="353"/>
      <c r="E42" s="172">
        <v>0.1</v>
      </c>
      <c r="F42" s="268" t="s">
        <v>282</v>
      </c>
    </row>
    <row r="43" spans="1:6" ht="61.5" hidden="1" customHeight="1" outlineLevel="1">
      <c r="A43" s="356"/>
      <c r="B43" s="114" t="s">
        <v>52</v>
      </c>
      <c r="C43" s="358"/>
      <c r="D43" s="353"/>
      <c r="E43" s="172">
        <v>0.48</v>
      </c>
      <c r="F43" s="268" t="s">
        <v>282</v>
      </c>
    </row>
    <row r="44" spans="1:6" ht="57.75" hidden="1" customHeight="1" outlineLevel="1">
      <c r="A44" s="356"/>
      <c r="B44" s="114" t="s">
        <v>53</v>
      </c>
      <c r="C44" s="358"/>
      <c r="D44" s="353"/>
      <c r="E44" s="172">
        <v>0.01</v>
      </c>
      <c r="F44" s="268" t="s">
        <v>282</v>
      </c>
    </row>
    <row r="45" spans="1:6" ht="65.25" hidden="1" customHeight="1" outlineLevel="1">
      <c r="A45" s="356"/>
      <c r="B45" s="114" t="s">
        <v>54</v>
      </c>
      <c r="C45" s="358"/>
      <c r="D45" s="353"/>
      <c r="E45" s="172">
        <v>0.33</v>
      </c>
      <c r="F45" s="268" t="s">
        <v>282</v>
      </c>
    </row>
    <row r="46" spans="1:6" ht="26.25" hidden="1" customHeight="1" outlineLevel="1">
      <c r="A46" s="356"/>
      <c r="B46" s="114" t="s">
        <v>55</v>
      </c>
      <c r="C46" s="358"/>
      <c r="D46" s="353"/>
      <c r="E46" s="172">
        <v>7.0000000000000007E-2</v>
      </c>
      <c r="F46" s="268" t="s">
        <v>282</v>
      </c>
    </row>
    <row r="47" spans="1:6" ht="26.25" hidden="1" customHeight="1" outlineLevel="1">
      <c r="A47" s="356"/>
      <c r="B47" s="114" t="s">
        <v>56</v>
      </c>
      <c r="C47" s="358"/>
      <c r="D47" s="353"/>
      <c r="E47" s="172">
        <v>0.06</v>
      </c>
      <c r="F47" s="287" t="s">
        <v>282</v>
      </c>
    </row>
    <row r="48" spans="1:6" ht="48.75" hidden="1" customHeight="1" outlineLevel="1" thickBot="1">
      <c r="A48" s="356"/>
      <c r="B48" s="114" t="s">
        <v>266</v>
      </c>
      <c r="C48" s="359"/>
      <c r="D48" s="353"/>
      <c r="E48" s="172">
        <v>0.01</v>
      </c>
      <c r="F48" s="288" t="s">
        <v>282</v>
      </c>
    </row>
    <row r="49" spans="1:6" ht="66.75" customHeight="1" collapsed="1" thickBot="1">
      <c r="A49" s="22" t="s">
        <v>57</v>
      </c>
      <c r="B49" s="115" t="s">
        <v>58</v>
      </c>
      <c r="C49" s="23"/>
      <c r="D49" s="23"/>
      <c r="E49" s="24">
        <f>E50++E55+E91+E92+E108</f>
        <v>4.4144000000000005</v>
      </c>
      <c r="F49" s="265"/>
    </row>
    <row r="50" spans="1:6" ht="28.5" customHeight="1">
      <c r="A50" s="356" t="s">
        <v>59</v>
      </c>
      <c r="B50" s="116" t="s">
        <v>60</v>
      </c>
      <c r="C50" s="117"/>
      <c r="D50" s="118"/>
      <c r="E50" s="119">
        <f>E51+E52+E53+E54</f>
        <v>0.41000000000000003</v>
      </c>
      <c r="F50" s="266"/>
    </row>
    <row r="51" spans="1:6" ht="21" customHeight="1">
      <c r="A51" s="356"/>
      <c r="B51" s="120" t="s">
        <v>61</v>
      </c>
      <c r="C51" s="246" t="s">
        <v>62</v>
      </c>
      <c r="D51" s="249" t="s">
        <v>63</v>
      </c>
      <c r="E51" s="240">
        <v>0.21</v>
      </c>
      <c r="F51" s="268"/>
    </row>
    <row r="52" spans="1:6" ht="22.5" customHeight="1">
      <c r="A52" s="356"/>
      <c r="B52" s="120" t="s">
        <v>64</v>
      </c>
      <c r="C52" s="246" t="s">
        <v>65</v>
      </c>
      <c r="D52" s="249" t="s">
        <v>66</v>
      </c>
      <c r="E52" s="240">
        <v>0.06</v>
      </c>
      <c r="F52" s="268"/>
    </row>
    <row r="53" spans="1:6" ht="33.75">
      <c r="A53" s="356"/>
      <c r="B53" s="120" t="s">
        <v>67</v>
      </c>
      <c r="C53" s="25" t="s">
        <v>68</v>
      </c>
      <c r="D53" s="249" t="s">
        <v>69</v>
      </c>
      <c r="E53" s="240">
        <v>0.08</v>
      </c>
      <c r="F53" s="268"/>
    </row>
    <row r="54" spans="1:6" ht="33.75">
      <c r="A54" s="360"/>
      <c r="B54" s="121" t="s">
        <v>70</v>
      </c>
      <c r="C54" s="248" t="s">
        <v>48</v>
      </c>
      <c r="D54" s="250" t="s">
        <v>71</v>
      </c>
      <c r="E54" s="241">
        <v>0.06</v>
      </c>
      <c r="F54" s="263"/>
    </row>
    <row r="55" spans="1:6" ht="43.5" customHeight="1">
      <c r="A55" s="253" t="s">
        <v>72</v>
      </c>
      <c r="B55" s="99" t="s">
        <v>73</v>
      </c>
      <c r="C55" s="122"/>
      <c r="D55" s="250"/>
      <c r="E55" s="123">
        <f>E56+E70+E85</f>
        <v>1.7744</v>
      </c>
      <c r="F55" s="267"/>
    </row>
    <row r="56" spans="1:6" ht="39" customHeight="1">
      <c r="A56" s="26" t="s">
        <v>74</v>
      </c>
      <c r="B56" s="106" t="s">
        <v>75</v>
      </c>
      <c r="C56" s="27"/>
      <c r="D56" s="352" t="s">
        <v>49</v>
      </c>
      <c r="E56" s="211">
        <f>E57+E59</f>
        <v>0.83440000000000003</v>
      </c>
      <c r="F56" s="264"/>
    </row>
    <row r="57" spans="1:6" ht="56.25" customHeight="1">
      <c r="A57" s="28"/>
      <c r="B57" s="114" t="s">
        <v>76</v>
      </c>
      <c r="C57" s="251" t="s">
        <v>77</v>
      </c>
      <c r="D57" s="353"/>
      <c r="E57" s="309">
        <v>0.54</v>
      </c>
      <c r="F57" s="392"/>
    </row>
    <row r="58" spans="1:6" ht="60">
      <c r="A58" s="29"/>
      <c r="B58" s="114" t="s">
        <v>78</v>
      </c>
      <c r="C58" s="251" t="s">
        <v>79</v>
      </c>
      <c r="D58" s="353"/>
      <c r="E58" s="309"/>
      <c r="F58" s="392"/>
    </row>
    <row r="59" spans="1:6" ht="35.25" customHeight="1">
      <c r="A59" s="29"/>
      <c r="B59" s="114" t="s">
        <v>80</v>
      </c>
      <c r="C59" s="361" t="s">
        <v>81</v>
      </c>
      <c r="D59" s="353"/>
      <c r="E59" s="240">
        <f>E60+E61+E63+E64+E65+E66+E67</f>
        <v>0.2944</v>
      </c>
      <c r="F59" s="268"/>
    </row>
    <row r="60" spans="1:6" ht="32.25" customHeight="1">
      <c r="A60" s="29"/>
      <c r="B60" s="114" t="s">
        <v>82</v>
      </c>
      <c r="C60" s="361"/>
      <c r="D60" s="353"/>
      <c r="E60" s="194">
        <v>0.02</v>
      </c>
      <c r="F60" s="268"/>
    </row>
    <row r="61" spans="1:6" ht="21" customHeight="1">
      <c r="A61" s="29"/>
      <c r="B61" s="114" t="s">
        <v>83</v>
      </c>
      <c r="C61" s="361"/>
      <c r="D61" s="353"/>
      <c r="E61" s="195">
        <v>2.0000000000000001E-4</v>
      </c>
      <c r="F61" s="289"/>
    </row>
    <row r="62" spans="1:6" ht="24" hidden="1" customHeight="1" outlineLevel="1">
      <c r="A62" s="29"/>
      <c r="B62" s="114" t="s">
        <v>84</v>
      </c>
      <c r="C62" s="361"/>
      <c r="D62" s="353"/>
      <c r="E62" s="194">
        <v>0.02</v>
      </c>
      <c r="F62" s="268" t="s">
        <v>282</v>
      </c>
    </row>
    <row r="63" spans="1:6" ht="20.25" customHeight="1" collapsed="1">
      <c r="A63" s="29"/>
      <c r="B63" s="114" t="s">
        <v>85</v>
      </c>
      <c r="C63" s="361"/>
      <c r="D63" s="353"/>
      <c r="E63" s="195">
        <v>2.0000000000000001E-4</v>
      </c>
      <c r="F63" s="289"/>
    </row>
    <row r="64" spans="1:6" ht="18.75" customHeight="1">
      <c r="A64" s="29"/>
      <c r="B64" s="114" t="s">
        <v>86</v>
      </c>
      <c r="C64" s="361"/>
      <c r="D64" s="353"/>
      <c r="E64" s="196">
        <v>4.0000000000000001E-3</v>
      </c>
      <c r="F64" s="287"/>
    </row>
    <row r="65" spans="1:6" ht="32.25" customHeight="1">
      <c r="A65" s="29"/>
      <c r="B65" s="114" t="s">
        <v>87</v>
      </c>
      <c r="C65" s="361"/>
      <c r="D65" s="353"/>
      <c r="E65" s="194">
        <v>0.05</v>
      </c>
      <c r="F65" s="268"/>
    </row>
    <row r="66" spans="1:6" ht="18.75" customHeight="1">
      <c r="A66" s="29"/>
      <c r="B66" s="114" t="s">
        <v>88</v>
      </c>
      <c r="C66" s="361"/>
      <c r="D66" s="353"/>
      <c r="E66" s="194">
        <v>0.2</v>
      </c>
      <c r="F66" s="268"/>
    </row>
    <row r="67" spans="1:6" ht="20.25" customHeight="1">
      <c r="A67" s="29"/>
      <c r="B67" s="114" t="s">
        <v>89</v>
      </c>
      <c r="C67" s="361"/>
      <c r="D67" s="353"/>
      <c r="E67" s="194">
        <v>0.02</v>
      </c>
      <c r="F67" s="268"/>
    </row>
    <row r="68" spans="1:6" ht="63.75" hidden="1" customHeight="1" outlineLevel="1">
      <c r="A68" s="30"/>
      <c r="B68" s="218" t="s">
        <v>90</v>
      </c>
      <c r="C68" s="31" t="s">
        <v>91</v>
      </c>
      <c r="D68" s="250" t="s">
        <v>92</v>
      </c>
      <c r="E68" s="241">
        <v>0.61</v>
      </c>
      <c r="F68" s="263" t="s">
        <v>282</v>
      </c>
    </row>
    <row r="69" spans="1:6" ht="36" hidden="1" customHeight="1" outlineLevel="1" collapsed="1">
      <c r="A69" s="26" t="s">
        <v>74</v>
      </c>
      <c r="B69" s="106" t="s">
        <v>93</v>
      </c>
      <c r="C69" s="43"/>
      <c r="D69" s="32"/>
      <c r="E69" s="239"/>
      <c r="F69" s="264"/>
    </row>
    <row r="70" spans="1:6" ht="24.75" customHeight="1" collapsed="1">
      <c r="A70" s="33"/>
      <c r="B70" s="125" t="s">
        <v>94</v>
      </c>
      <c r="C70" s="126"/>
      <c r="D70" s="353" t="s">
        <v>49</v>
      </c>
      <c r="E70" s="212">
        <f>E71+E72+E77</f>
        <v>0.59000000000000008</v>
      </c>
      <c r="F70" s="268"/>
    </row>
    <row r="71" spans="1:6" ht="66" customHeight="1">
      <c r="A71" s="33"/>
      <c r="B71" s="127" t="s">
        <v>95</v>
      </c>
      <c r="C71" s="244" t="s">
        <v>77</v>
      </c>
      <c r="D71" s="353"/>
      <c r="E71" s="172">
        <v>0.2</v>
      </c>
      <c r="F71" s="268"/>
    </row>
    <row r="72" spans="1:6" ht="21" customHeight="1">
      <c r="A72" s="33"/>
      <c r="B72" s="127" t="s">
        <v>96</v>
      </c>
      <c r="C72" s="331" t="s">
        <v>48</v>
      </c>
      <c r="D72" s="353"/>
      <c r="E72" s="172">
        <f>E73+E74+E75+E76</f>
        <v>0.34</v>
      </c>
      <c r="F72" s="268"/>
    </row>
    <row r="73" spans="1:6" ht="33.75" customHeight="1">
      <c r="A73" s="33"/>
      <c r="B73" s="127" t="s">
        <v>97</v>
      </c>
      <c r="C73" s="331"/>
      <c r="D73" s="353"/>
      <c r="E73" s="194">
        <v>7.0000000000000007E-2</v>
      </c>
      <c r="F73" s="268"/>
    </row>
    <row r="74" spans="1:6" ht="21" customHeight="1">
      <c r="A74" s="33"/>
      <c r="B74" s="127" t="s">
        <v>98</v>
      </c>
      <c r="C74" s="331"/>
      <c r="D74" s="353"/>
      <c r="E74" s="194">
        <v>0.02</v>
      </c>
      <c r="F74" s="268"/>
    </row>
    <row r="75" spans="1:6" ht="21" customHeight="1">
      <c r="A75" s="33"/>
      <c r="B75" s="127" t="s">
        <v>88</v>
      </c>
      <c r="C75" s="331"/>
      <c r="D75" s="353"/>
      <c r="E75" s="194">
        <v>0.2</v>
      </c>
      <c r="F75" s="268"/>
    </row>
    <row r="76" spans="1:6" ht="39.75" customHeight="1">
      <c r="A76" s="33"/>
      <c r="B76" s="127" t="s">
        <v>99</v>
      </c>
      <c r="C76" s="331"/>
      <c r="D76" s="353"/>
      <c r="E76" s="194">
        <v>0.05</v>
      </c>
      <c r="F76" s="268"/>
    </row>
    <row r="77" spans="1:6" s="224" customFormat="1" ht="63.75" customHeight="1">
      <c r="A77" s="219"/>
      <c r="B77" s="220" t="s">
        <v>90</v>
      </c>
      <c r="C77" s="221" t="s">
        <v>91</v>
      </c>
      <c r="D77" s="222" t="s">
        <v>92</v>
      </c>
      <c r="E77" s="223">
        <v>0.05</v>
      </c>
      <c r="F77" s="290"/>
    </row>
    <row r="78" spans="1:6" ht="21.75" hidden="1" customHeight="1" outlineLevel="1" collapsed="1">
      <c r="A78" s="33"/>
      <c r="B78" s="128" t="s">
        <v>100</v>
      </c>
      <c r="C78" s="244"/>
      <c r="D78" s="129"/>
      <c r="E78" s="240"/>
      <c r="F78" s="268"/>
    </row>
    <row r="79" spans="1:6" ht="60" hidden="1" customHeight="1" outlineLevel="1">
      <c r="A79" s="33"/>
      <c r="B79" s="114" t="s">
        <v>95</v>
      </c>
      <c r="C79" s="242" t="s">
        <v>77</v>
      </c>
      <c r="D79" s="306" t="s">
        <v>49</v>
      </c>
      <c r="E79" s="362"/>
      <c r="F79" s="392"/>
    </row>
    <row r="80" spans="1:6" ht="15" hidden="1" customHeight="1" outlineLevel="1">
      <c r="A80" s="33"/>
      <c r="B80" s="114" t="s">
        <v>96</v>
      </c>
      <c r="C80" s="328" t="s">
        <v>48</v>
      </c>
      <c r="D80" s="306"/>
      <c r="E80" s="362"/>
      <c r="F80" s="392"/>
    </row>
    <row r="81" spans="1:6" ht="30" hidden="1" customHeight="1" outlineLevel="1">
      <c r="A81" s="33"/>
      <c r="B81" s="114" t="s">
        <v>97</v>
      </c>
      <c r="C81" s="328"/>
      <c r="D81" s="306"/>
      <c r="E81" s="362"/>
      <c r="F81" s="392"/>
    </row>
    <row r="82" spans="1:6" ht="15" hidden="1" customHeight="1" outlineLevel="1">
      <c r="A82" s="33"/>
      <c r="B82" s="114" t="s">
        <v>98</v>
      </c>
      <c r="C82" s="328"/>
      <c r="D82" s="306"/>
      <c r="E82" s="362"/>
      <c r="F82" s="392"/>
    </row>
    <row r="83" spans="1:6" ht="30" hidden="1" customHeight="1" outlineLevel="1">
      <c r="A83" s="33"/>
      <c r="B83" s="114" t="s">
        <v>99</v>
      </c>
      <c r="C83" s="328"/>
      <c r="D83" s="306"/>
      <c r="E83" s="362"/>
      <c r="F83" s="392"/>
    </row>
    <row r="84" spans="1:6" ht="63.75" hidden="1" customHeight="1" outlineLevel="1">
      <c r="A84" s="33"/>
      <c r="B84" s="124" t="s">
        <v>90</v>
      </c>
      <c r="C84" s="242" t="s">
        <v>91</v>
      </c>
      <c r="D84" s="237" t="s">
        <v>92</v>
      </c>
      <c r="E84" s="240"/>
      <c r="F84" s="268"/>
    </row>
    <row r="85" spans="1:6" ht="23.25" customHeight="1" collapsed="1">
      <c r="A85" s="130"/>
      <c r="B85" s="128" t="s">
        <v>101</v>
      </c>
      <c r="C85" s="35"/>
      <c r="D85" s="352" t="s">
        <v>49</v>
      </c>
      <c r="E85" s="211">
        <f>E86+E88+E89</f>
        <v>0.35</v>
      </c>
      <c r="F85" s="264"/>
    </row>
    <row r="86" spans="1:6" ht="54.75" customHeight="1">
      <c r="A86" s="131"/>
      <c r="B86" s="127" t="s">
        <v>102</v>
      </c>
      <c r="C86" s="244" t="s">
        <v>77</v>
      </c>
      <c r="D86" s="353"/>
      <c r="E86" s="172">
        <v>0.2</v>
      </c>
      <c r="F86" s="268"/>
    </row>
    <row r="87" spans="1:6" ht="21" customHeight="1">
      <c r="A87" s="131"/>
      <c r="B87" s="127" t="s">
        <v>96</v>
      </c>
      <c r="C87" s="331" t="s">
        <v>48</v>
      </c>
      <c r="D87" s="353"/>
      <c r="E87" s="193"/>
      <c r="F87" s="268"/>
    </row>
    <row r="88" spans="1:6" ht="18.75" customHeight="1">
      <c r="A88" s="131"/>
      <c r="B88" s="132" t="s">
        <v>103</v>
      </c>
      <c r="C88" s="331"/>
      <c r="D88" s="353"/>
      <c r="E88" s="172">
        <v>0.01</v>
      </c>
      <c r="F88" s="268"/>
    </row>
    <row r="89" spans="1:6" ht="39" customHeight="1">
      <c r="A89" s="133"/>
      <c r="B89" s="134" t="s">
        <v>104</v>
      </c>
      <c r="C89" s="34" t="s">
        <v>32</v>
      </c>
      <c r="D89" s="354"/>
      <c r="E89" s="171">
        <f>0.3-0.16</f>
        <v>0.13999999999999999</v>
      </c>
      <c r="F89" s="291" t="s">
        <v>286</v>
      </c>
    </row>
    <row r="90" spans="1:6" ht="120.75" hidden="1" customHeight="1" outlineLevel="1">
      <c r="A90" s="135" t="s">
        <v>105</v>
      </c>
      <c r="B90" s="136" t="s">
        <v>106</v>
      </c>
      <c r="C90" s="242" t="s">
        <v>107</v>
      </c>
      <c r="D90" s="237" t="s">
        <v>108</v>
      </c>
      <c r="E90" s="137">
        <v>0.03</v>
      </c>
      <c r="F90" s="269"/>
    </row>
    <row r="91" spans="1:6" ht="68.25" customHeight="1" collapsed="1">
      <c r="A91" s="36" t="s">
        <v>105</v>
      </c>
      <c r="B91" s="102" t="s">
        <v>270</v>
      </c>
      <c r="C91" s="37" t="s">
        <v>110</v>
      </c>
      <c r="D91" s="38" t="s">
        <v>49</v>
      </c>
      <c r="E91" s="137">
        <v>1.49</v>
      </c>
      <c r="F91" s="269"/>
    </row>
    <row r="92" spans="1:6" ht="26.25" customHeight="1">
      <c r="A92" s="39" t="s">
        <v>109</v>
      </c>
      <c r="B92" s="138" t="s">
        <v>264</v>
      </c>
      <c r="C92" s="139"/>
      <c r="D92" s="140"/>
      <c r="E92" s="254">
        <f>E93+E99+E107</f>
        <v>0.65999999999999992</v>
      </c>
      <c r="F92" s="264"/>
    </row>
    <row r="93" spans="1:6" ht="45" customHeight="1">
      <c r="A93" s="40" t="s">
        <v>74</v>
      </c>
      <c r="B93" s="141" t="s">
        <v>111</v>
      </c>
      <c r="C93" s="349" t="s">
        <v>112</v>
      </c>
      <c r="D93" s="352" t="s">
        <v>49</v>
      </c>
      <c r="E93" s="308">
        <v>0.3</v>
      </c>
      <c r="F93" s="391"/>
    </row>
    <row r="94" spans="1:6" ht="37.5" customHeight="1">
      <c r="A94" s="41"/>
      <c r="B94" s="142" t="s">
        <v>113</v>
      </c>
      <c r="C94" s="350"/>
      <c r="D94" s="353"/>
      <c r="E94" s="309"/>
      <c r="F94" s="392"/>
    </row>
    <row r="95" spans="1:6" ht="18.75" customHeight="1">
      <c r="A95" s="41"/>
      <c r="B95" s="142" t="s">
        <v>114</v>
      </c>
      <c r="C95" s="350"/>
      <c r="D95" s="353"/>
      <c r="E95" s="309"/>
      <c r="F95" s="392"/>
    </row>
    <row r="96" spans="1:6" ht="20.25" customHeight="1">
      <c r="A96" s="41"/>
      <c r="B96" s="142" t="s">
        <v>115</v>
      </c>
      <c r="C96" s="350"/>
      <c r="D96" s="353"/>
      <c r="E96" s="309"/>
      <c r="F96" s="392"/>
    </row>
    <row r="97" spans="1:6" ht="21" customHeight="1">
      <c r="A97" s="41"/>
      <c r="B97" s="143" t="s">
        <v>116</v>
      </c>
      <c r="C97" s="351"/>
      <c r="D97" s="354"/>
      <c r="E97" s="310"/>
      <c r="F97" s="393"/>
    </row>
    <row r="98" spans="1:6" ht="33.75" customHeight="1">
      <c r="A98" s="40" t="s">
        <v>74</v>
      </c>
      <c r="B98" s="144" t="s">
        <v>117</v>
      </c>
      <c r="C98" s="245"/>
      <c r="D98" s="305" t="s">
        <v>118</v>
      </c>
      <c r="E98" s="145"/>
      <c r="F98" s="270"/>
    </row>
    <row r="99" spans="1:6" ht="57" customHeight="1">
      <c r="A99" s="257"/>
      <c r="B99" s="114" t="s">
        <v>119</v>
      </c>
      <c r="C99" s="242" t="s">
        <v>79</v>
      </c>
      <c r="D99" s="306"/>
      <c r="E99" s="309">
        <f>0.6-0.3</f>
        <v>0.3</v>
      </c>
      <c r="F99" s="390" t="s">
        <v>287</v>
      </c>
    </row>
    <row r="100" spans="1:6" ht="32.25" customHeight="1">
      <c r="A100" s="257"/>
      <c r="B100" s="114" t="s">
        <v>120</v>
      </c>
      <c r="C100" s="328" t="s">
        <v>121</v>
      </c>
      <c r="D100" s="306"/>
      <c r="E100" s="309"/>
      <c r="F100" s="390"/>
    </row>
    <row r="101" spans="1:6" ht="24" customHeight="1">
      <c r="A101" s="257"/>
      <c r="B101" s="114" t="s">
        <v>122</v>
      </c>
      <c r="C101" s="328"/>
      <c r="D101" s="306"/>
      <c r="E101" s="309"/>
      <c r="F101" s="390"/>
    </row>
    <row r="102" spans="1:6" ht="20.25" customHeight="1">
      <c r="A102" s="257"/>
      <c r="B102" s="114" t="s">
        <v>123</v>
      </c>
      <c r="C102" s="328"/>
      <c r="D102" s="306"/>
      <c r="E102" s="309"/>
      <c r="F102" s="390"/>
    </row>
    <row r="103" spans="1:6" ht="20.25" customHeight="1">
      <c r="A103" s="257"/>
      <c r="B103" s="114" t="s">
        <v>124</v>
      </c>
      <c r="C103" s="328"/>
      <c r="D103" s="306"/>
      <c r="E103" s="309"/>
      <c r="F103" s="390"/>
    </row>
    <row r="104" spans="1:6" ht="17.25" customHeight="1">
      <c r="A104" s="257"/>
      <c r="B104" s="114" t="s">
        <v>125</v>
      </c>
      <c r="C104" s="328"/>
      <c r="D104" s="306"/>
      <c r="E104" s="309"/>
      <c r="F104" s="390"/>
    </row>
    <row r="105" spans="1:6" ht="15">
      <c r="A105" s="257"/>
      <c r="B105" s="114" t="s">
        <v>126</v>
      </c>
      <c r="C105" s="328"/>
      <c r="D105" s="306"/>
      <c r="E105" s="309"/>
      <c r="F105" s="390"/>
    </row>
    <row r="106" spans="1:6" ht="15">
      <c r="A106" s="257"/>
      <c r="B106" s="114" t="s">
        <v>127</v>
      </c>
      <c r="C106" s="242" t="s">
        <v>128</v>
      </c>
      <c r="D106" s="306"/>
      <c r="E106" s="309"/>
      <c r="F106" s="390"/>
    </row>
    <row r="107" spans="1:6" ht="75" customHeight="1">
      <c r="A107" s="258"/>
      <c r="B107" s="127" t="s">
        <v>265</v>
      </c>
      <c r="C107" s="42" t="s">
        <v>91</v>
      </c>
      <c r="D107" s="238" t="s">
        <v>92</v>
      </c>
      <c r="E107" s="241">
        <v>0.06</v>
      </c>
      <c r="F107" s="263"/>
    </row>
    <row r="108" spans="1:6" ht="183.75" customHeight="1" thickBot="1">
      <c r="A108" s="256" t="s">
        <v>262</v>
      </c>
      <c r="B108" s="136" t="s">
        <v>129</v>
      </c>
      <c r="C108" s="43" t="s">
        <v>130</v>
      </c>
      <c r="D108" s="44" t="s">
        <v>131</v>
      </c>
      <c r="E108" s="252">
        <v>0.08</v>
      </c>
      <c r="F108" s="268"/>
    </row>
    <row r="109" spans="1:6" ht="51" customHeight="1" thickBot="1">
      <c r="A109" s="22" t="s">
        <v>132</v>
      </c>
      <c r="B109" s="115" t="s">
        <v>133</v>
      </c>
      <c r="C109" s="23"/>
      <c r="D109" s="23"/>
      <c r="E109" s="24">
        <f>E110+E148+E177+E178</f>
        <v>6.21</v>
      </c>
      <c r="F109" s="265"/>
    </row>
    <row r="110" spans="1:6" ht="29.25" customHeight="1">
      <c r="A110" s="45" t="s">
        <v>134</v>
      </c>
      <c r="B110" s="146" t="s">
        <v>135</v>
      </c>
      <c r="C110" s="46"/>
      <c r="D110" s="46"/>
      <c r="E110" s="147">
        <f>E111+E146</f>
        <v>1.94</v>
      </c>
      <c r="F110" s="271"/>
    </row>
    <row r="111" spans="1:6" s="95" customFormat="1" ht="48.75" customHeight="1">
      <c r="A111" s="94" t="s">
        <v>260</v>
      </c>
      <c r="B111" s="106" t="s">
        <v>261</v>
      </c>
      <c r="C111" s="96" t="str">
        <f>C119</f>
        <v>1 раз в месяц</v>
      </c>
      <c r="D111" s="192" t="str">
        <f>D119</f>
        <v>на 1 кв.м. убираемой площади (лестничные площадки и марши)</v>
      </c>
      <c r="E111" s="101">
        <v>1.8</v>
      </c>
      <c r="F111" s="269"/>
    </row>
    <row r="112" spans="1:6" ht="15" hidden="1" outlineLevel="1">
      <c r="A112" s="47"/>
      <c r="B112" s="106" t="s">
        <v>136</v>
      </c>
      <c r="C112" s="332" t="s">
        <v>137</v>
      </c>
      <c r="D112" s="305" t="s">
        <v>138</v>
      </c>
      <c r="E112" s="239"/>
      <c r="F112" s="264"/>
    </row>
    <row r="113" spans="1:6" ht="15" hidden="1" outlineLevel="1">
      <c r="A113" s="48"/>
      <c r="B113" s="148" t="s">
        <v>139</v>
      </c>
      <c r="C113" s="333"/>
      <c r="D113" s="306"/>
      <c r="E113" s="240"/>
      <c r="F113" s="268"/>
    </row>
    <row r="114" spans="1:6" ht="15" hidden="1" outlineLevel="1">
      <c r="A114" s="48"/>
      <c r="B114" s="149" t="s">
        <v>140</v>
      </c>
      <c r="C114" s="333"/>
      <c r="D114" s="306"/>
      <c r="E114" s="240"/>
      <c r="F114" s="268"/>
    </row>
    <row r="115" spans="1:6" ht="15" hidden="1" outlineLevel="1">
      <c r="A115" s="48"/>
      <c r="B115" s="149" t="s">
        <v>141</v>
      </c>
      <c r="C115" s="333"/>
      <c r="D115" s="306"/>
      <c r="E115" s="240"/>
      <c r="F115" s="268"/>
    </row>
    <row r="116" spans="1:6" ht="15" hidden="1" outlineLevel="1">
      <c r="A116" s="48"/>
      <c r="B116" s="149" t="s">
        <v>142</v>
      </c>
      <c r="C116" s="333"/>
      <c r="D116" s="306"/>
      <c r="E116" s="240"/>
      <c r="F116" s="268"/>
    </row>
    <row r="117" spans="1:6" ht="15" hidden="1" outlineLevel="1">
      <c r="A117" s="48"/>
      <c r="B117" s="149" t="s">
        <v>143</v>
      </c>
      <c r="C117" s="333"/>
      <c r="D117" s="306"/>
      <c r="E117" s="240"/>
      <c r="F117" s="268"/>
    </row>
    <row r="118" spans="1:6" ht="15" hidden="1" outlineLevel="1">
      <c r="A118" s="49"/>
      <c r="B118" s="149" t="s">
        <v>144</v>
      </c>
      <c r="C118" s="334"/>
      <c r="D118" s="307"/>
      <c r="E118" s="241"/>
      <c r="F118" s="263"/>
    </row>
    <row r="119" spans="1:6" ht="15" hidden="1" outlineLevel="1">
      <c r="A119" s="47"/>
      <c r="B119" s="106" t="s">
        <v>145</v>
      </c>
      <c r="C119" s="335" t="s">
        <v>146</v>
      </c>
      <c r="D119" s="306" t="s">
        <v>138</v>
      </c>
      <c r="E119" s="239"/>
      <c r="F119" s="264"/>
    </row>
    <row r="120" spans="1:6" ht="15" hidden="1" outlineLevel="1">
      <c r="A120" s="48"/>
      <c r="B120" s="148" t="s">
        <v>139</v>
      </c>
      <c r="C120" s="335"/>
      <c r="D120" s="306"/>
      <c r="E120" s="240"/>
      <c r="F120" s="268"/>
    </row>
    <row r="121" spans="1:6" ht="15" hidden="1" outlineLevel="1">
      <c r="A121" s="48"/>
      <c r="B121" s="149" t="s">
        <v>140</v>
      </c>
      <c r="C121" s="335"/>
      <c r="D121" s="306"/>
      <c r="E121" s="240"/>
      <c r="F121" s="268"/>
    </row>
    <row r="122" spans="1:6" ht="15" hidden="1" outlineLevel="1">
      <c r="A122" s="48"/>
      <c r="B122" s="149" t="s">
        <v>141</v>
      </c>
      <c r="C122" s="335"/>
      <c r="D122" s="306"/>
      <c r="E122" s="240"/>
      <c r="F122" s="268"/>
    </row>
    <row r="123" spans="1:6" ht="15" hidden="1" outlineLevel="1">
      <c r="A123" s="48"/>
      <c r="B123" s="149" t="s">
        <v>142</v>
      </c>
      <c r="C123" s="335"/>
      <c r="D123" s="306"/>
      <c r="E123" s="240"/>
      <c r="F123" s="268"/>
    </row>
    <row r="124" spans="1:6" ht="15" hidden="1" outlineLevel="1">
      <c r="A124" s="48"/>
      <c r="B124" s="149" t="s">
        <v>143</v>
      </c>
      <c r="C124" s="335"/>
      <c r="D124" s="306"/>
      <c r="E124" s="240"/>
      <c r="F124" s="268"/>
    </row>
    <row r="125" spans="1:6" ht="15" hidden="1" outlineLevel="1">
      <c r="A125" s="49"/>
      <c r="B125" s="150" t="s">
        <v>144</v>
      </c>
      <c r="C125" s="336"/>
      <c r="D125" s="307"/>
      <c r="E125" s="241"/>
      <c r="F125" s="263"/>
    </row>
    <row r="126" spans="1:6" ht="33.75" hidden="1" outlineLevel="1">
      <c r="A126" s="50"/>
      <c r="B126" s="151" t="s">
        <v>147</v>
      </c>
      <c r="C126" s="248" t="s">
        <v>148</v>
      </c>
      <c r="D126" s="215" t="s">
        <v>149</v>
      </c>
      <c r="E126" s="240"/>
      <c r="F126" s="268"/>
    </row>
    <row r="127" spans="1:6" ht="15" hidden="1" outlineLevel="1">
      <c r="A127" s="47"/>
      <c r="B127" s="152" t="s">
        <v>150</v>
      </c>
      <c r="C127" s="337" t="s">
        <v>32</v>
      </c>
      <c r="D127" s="305" t="s">
        <v>151</v>
      </c>
      <c r="E127" s="239"/>
      <c r="F127" s="264"/>
    </row>
    <row r="128" spans="1:6" ht="15" hidden="1" outlineLevel="1">
      <c r="A128" s="48"/>
      <c r="B128" s="148" t="s">
        <v>152</v>
      </c>
      <c r="C128" s="328"/>
      <c r="D128" s="306"/>
      <c r="E128" s="145"/>
      <c r="F128" s="270"/>
    </row>
    <row r="129" spans="1:6" ht="15" hidden="1" outlineLevel="1">
      <c r="A129" s="48"/>
      <c r="B129" s="149" t="s">
        <v>153</v>
      </c>
      <c r="C129" s="328"/>
      <c r="D129" s="306"/>
      <c r="E129" s="240"/>
      <c r="F129" s="268"/>
    </row>
    <row r="130" spans="1:6" ht="15" hidden="1" outlineLevel="1">
      <c r="A130" s="51"/>
      <c r="B130" s="149" t="s">
        <v>154</v>
      </c>
      <c r="C130" s="338"/>
      <c r="D130" s="339"/>
      <c r="E130" s="241"/>
      <c r="F130" s="263"/>
    </row>
    <row r="131" spans="1:6" hidden="1" outlineLevel="1">
      <c r="A131" s="52"/>
      <c r="B131" s="153" t="s">
        <v>155</v>
      </c>
      <c r="C131" s="340" t="s">
        <v>68</v>
      </c>
      <c r="D131" s="53"/>
      <c r="E131" s="240"/>
      <c r="F131" s="268"/>
    </row>
    <row r="132" spans="1:6" hidden="1" outlineLevel="1">
      <c r="A132" s="54"/>
      <c r="B132" s="154" t="s">
        <v>156</v>
      </c>
      <c r="C132" s="341"/>
      <c r="D132" s="343" t="s">
        <v>157</v>
      </c>
      <c r="E132" s="240"/>
      <c r="F132" s="268"/>
    </row>
    <row r="133" spans="1:6" hidden="1" outlineLevel="1">
      <c r="A133" s="54"/>
      <c r="B133" s="154" t="s">
        <v>158</v>
      </c>
      <c r="C133" s="341"/>
      <c r="D133" s="343"/>
      <c r="E133" s="107"/>
      <c r="F133" s="287"/>
    </row>
    <row r="134" spans="1:6" hidden="1" outlineLevel="1">
      <c r="A134" s="54"/>
      <c r="B134" s="154" t="s">
        <v>159</v>
      </c>
      <c r="C134" s="341"/>
      <c r="D134" s="343"/>
      <c r="E134" s="107"/>
      <c r="F134" s="287"/>
    </row>
    <row r="135" spans="1:6" hidden="1" outlineLevel="1">
      <c r="A135" s="54"/>
      <c r="B135" s="154" t="s">
        <v>160</v>
      </c>
      <c r="C135" s="341"/>
      <c r="D135" s="343"/>
      <c r="E135" s="240"/>
      <c r="F135" s="268"/>
    </row>
    <row r="136" spans="1:6" hidden="1" outlineLevel="1">
      <c r="A136" s="54"/>
      <c r="B136" s="154" t="s">
        <v>161</v>
      </c>
      <c r="C136" s="341"/>
      <c r="D136" s="343"/>
      <c r="E136" s="240"/>
      <c r="F136" s="268"/>
    </row>
    <row r="137" spans="1:6" hidden="1" outlineLevel="1">
      <c r="A137" s="54"/>
      <c r="B137" s="154" t="s">
        <v>162</v>
      </c>
      <c r="C137" s="341"/>
      <c r="D137" s="343"/>
      <c r="E137" s="240"/>
      <c r="F137" s="268"/>
    </row>
    <row r="138" spans="1:6" hidden="1" outlineLevel="1">
      <c r="A138" s="54"/>
      <c r="B138" s="154" t="s">
        <v>163</v>
      </c>
      <c r="C138" s="341"/>
      <c r="D138" s="343"/>
      <c r="E138" s="107"/>
      <c r="F138" s="287"/>
    </row>
    <row r="139" spans="1:6" hidden="1" outlineLevel="1">
      <c r="A139" s="54"/>
      <c r="B139" s="154" t="s">
        <v>164</v>
      </c>
      <c r="C139" s="341"/>
      <c r="D139" s="343"/>
      <c r="E139" s="107"/>
      <c r="F139" s="287"/>
    </row>
    <row r="140" spans="1:6" hidden="1" outlineLevel="1">
      <c r="A140" s="55"/>
      <c r="B140" s="155" t="s">
        <v>165</v>
      </c>
      <c r="C140" s="342"/>
      <c r="D140" s="213" t="s">
        <v>166</v>
      </c>
      <c r="E140" s="156"/>
      <c r="F140" s="292"/>
    </row>
    <row r="141" spans="1:6" ht="54.75" hidden="1" customHeight="1" outlineLevel="1" collapsed="1">
      <c r="A141" s="157"/>
      <c r="B141" s="188" t="s">
        <v>167</v>
      </c>
      <c r="C141" s="56" t="s">
        <v>168</v>
      </c>
      <c r="D141" s="57" t="s">
        <v>157</v>
      </c>
      <c r="E141" s="240">
        <v>0.04</v>
      </c>
      <c r="F141" s="268" t="s">
        <v>282</v>
      </c>
    </row>
    <row r="142" spans="1:6" ht="20.25" customHeight="1" collapsed="1">
      <c r="A142" s="58"/>
      <c r="B142" s="158" t="s">
        <v>169</v>
      </c>
      <c r="C142" s="344" t="s">
        <v>170</v>
      </c>
      <c r="D142" s="345" t="s">
        <v>171</v>
      </c>
      <c r="E142" s="159"/>
      <c r="F142" s="272"/>
    </row>
    <row r="143" spans="1:6" ht="15" hidden="1" outlineLevel="1">
      <c r="A143" s="54"/>
      <c r="B143" s="59" t="s">
        <v>173</v>
      </c>
      <c r="C143" s="341"/>
      <c r="D143" s="346"/>
      <c r="E143" s="240"/>
      <c r="F143" s="268"/>
    </row>
    <row r="144" spans="1:6" ht="20.25" customHeight="1" collapsed="1">
      <c r="A144" s="54"/>
      <c r="B144" s="160" t="s">
        <v>174</v>
      </c>
      <c r="C144" s="341" t="s">
        <v>175</v>
      </c>
      <c r="D144" s="346"/>
      <c r="E144" s="240"/>
      <c r="F144" s="268"/>
    </row>
    <row r="145" spans="1:6" ht="21" customHeight="1">
      <c r="A145" s="54"/>
      <c r="B145" s="148" t="s">
        <v>16</v>
      </c>
      <c r="C145" s="341"/>
      <c r="D145" s="346"/>
      <c r="E145" s="240"/>
      <c r="F145" s="268"/>
    </row>
    <row r="146" spans="1:6" ht="20.25" customHeight="1">
      <c r="A146" s="54"/>
      <c r="B146" s="59" t="s">
        <v>172</v>
      </c>
      <c r="C146" s="341"/>
      <c r="D146" s="346"/>
      <c r="E146" s="240">
        <v>0.14000000000000001</v>
      </c>
      <c r="F146" s="268"/>
    </row>
    <row r="147" spans="1:6" ht="15" hidden="1" outlineLevel="1">
      <c r="A147" s="60"/>
      <c r="B147" s="59" t="s">
        <v>173</v>
      </c>
      <c r="C147" s="348"/>
      <c r="D147" s="347"/>
      <c r="E147" s="241"/>
      <c r="F147" s="263"/>
    </row>
    <row r="148" spans="1:6" ht="36" customHeight="1" collapsed="1">
      <c r="A148" s="61" t="s">
        <v>176</v>
      </c>
      <c r="B148" s="141" t="s">
        <v>177</v>
      </c>
      <c r="C148" s="247"/>
      <c r="D148" s="214"/>
      <c r="E148" s="137">
        <f>E149+E165+E174</f>
        <v>0.77</v>
      </c>
      <c r="F148" s="269"/>
    </row>
    <row r="149" spans="1:6" ht="29.25" customHeight="1">
      <c r="A149" s="62"/>
      <c r="B149" s="161" t="s">
        <v>178</v>
      </c>
      <c r="C149" s="63"/>
      <c r="D149" s="64"/>
      <c r="E149" s="162">
        <f>E151+E154+E155</f>
        <v>0.28000000000000003</v>
      </c>
      <c r="F149" s="273"/>
    </row>
    <row r="150" spans="1:6" ht="24" customHeight="1">
      <c r="A150" s="65"/>
      <c r="B150" s="163" t="s">
        <v>179</v>
      </c>
      <c r="C150" s="35"/>
      <c r="D150" s="329" t="s">
        <v>180</v>
      </c>
      <c r="E150" s="211"/>
      <c r="F150" s="264"/>
    </row>
    <row r="151" spans="1:6" ht="21" customHeight="1">
      <c r="A151" s="66"/>
      <c r="B151" s="164" t="s">
        <v>181</v>
      </c>
      <c r="C151" s="331" t="s">
        <v>182</v>
      </c>
      <c r="D151" s="330"/>
      <c r="E151" s="240">
        <v>0.24</v>
      </c>
      <c r="F151" s="268"/>
    </row>
    <row r="152" spans="1:6" ht="7.5" hidden="1" customHeight="1" outlineLevel="1">
      <c r="A152" s="66"/>
      <c r="B152" s="164" t="s">
        <v>183</v>
      </c>
      <c r="C152" s="331"/>
      <c r="D152" s="330"/>
      <c r="E152" s="240"/>
      <c r="F152" s="268"/>
    </row>
    <row r="153" spans="1:6" ht="21" hidden="1" customHeight="1" outlineLevel="1">
      <c r="A153" s="66"/>
      <c r="B153" s="165" t="s">
        <v>184</v>
      </c>
      <c r="C153" s="331"/>
      <c r="D153" s="330"/>
      <c r="E153" s="240">
        <v>1.63</v>
      </c>
      <c r="F153" s="268" t="s">
        <v>282</v>
      </c>
    </row>
    <row r="154" spans="1:6" ht="20.25" customHeight="1" collapsed="1">
      <c r="A154" s="66"/>
      <c r="B154" s="165" t="s">
        <v>185</v>
      </c>
      <c r="C154" s="244" t="s">
        <v>182</v>
      </c>
      <c r="D154" s="330"/>
      <c r="E154" s="240">
        <v>0.02</v>
      </c>
      <c r="F154" s="268"/>
    </row>
    <row r="155" spans="1:6" ht="24.75" customHeight="1">
      <c r="A155" s="66"/>
      <c r="B155" s="165" t="s">
        <v>186</v>
      </c>
      <c r="C155" s="244" t="s">
        <v>187</v>
      </c>
      <c r="D155" s="243" t="s">
        <v>188</v>
      </c>
      <c r="E155" s="240">
        <v>0.02</v>
      </c>
      <c r="F155" s="268"/>
    </row>
    <row r="156" spans="1:6" ht="36.75" hidden="1" customHeight="1" outlineLevel="1">
      <c r="A156" s="66"/>
      <c r="B156" s="165" t="s">
        <v>189</v>
      </c>
      <c r="C156" s="244" t="s">
        <v>190</v>
      </c>
      <c r="D156" s="67" t="s">
        <v>191</v>
      </c>
      <c r="E156" s="240"/>
      <c r="F156" s="268"/>
    </row>
    <row r="157" spans="1:6" ht="18.75" hidden="1" customHeight="1" outlineLevel="1" collapsed="1">
      <c r="A157" s="66"/>
      <c r="B157" s="166" t="s">
        <v>192</v>
      </c>
      <c r="C157" s="304" t="s">
        <v>48</v>
      </c>
      <c r="D157" s="67" t="s">
        <v>193</v>
      </c>
      <c r="E157" s="240">
        <v>0.04</v>
      </c>
      <c r="F157" s="268" t="s">
        <v>282</v>
      </c>
    </row>
    <row r="158" spans="1:6" ht="22.5" hidden="1" outlineLevel="1">
      <c r="A158" s="66"/>
      <c r="B158" s="166"/>
      <c r="C158" s="304"/>
      <c r="D158" s="67" t="s">
        <v>194</v>
      </c>
      <c r="E158" s="240"/>
      <c r="F158" s="268"/>
    </row>
    <row r="159" spans="1:6" ht="15" hidden="1" outlineLevel="1">
      <c r="A159" s="66"/>
      <c r="B159" s="166" t="s">
        <v>195</v>
      </c>
      <c r="C159" s="304"/>
      <c r="D159" s="67" t="s">
        <v>196</v>
      </c>
      <c r="E159" s="240"/>
      <c r="F159" s="268"/>
    </row>
    <row r="160" spans="1:6" ht="22.5" hidden="1" outlineLevel="1">
      <c r="A160" s="66"/>
      <c r="B160" s="166"/>
      <c r="C160" s="304"/>
      <c r="D160" s="67" t="s">
        <v>194</v>
      </c>
      <c r="E160" s="240"/>
      <c r="F160" s="268"/>
    </row>
    <row r="161" spans="1:6" hidden="1" outlineLevel="1" collapsed="1">
      <c r="A161" s="66"/>
      <c r="C161" s="304"/>
      <c r="D161" s="67" t="s">
        <v>193</v>
      </c>
      <c r="E161" s="240"/>
      <c r="F161" s="268"/>
    </row>
    <row r="162" spans="1:6" ht="22.5" hidden="1" outlineLevel="1">
      <c r="A162" s="66"/>
      <c r="B162" s="166" t="s">
        <v>197</v>
      </c>
      <c r="C162" s="304"/>
      <c r="D162" s="67" t="s">
        <v>194</v>
      </c>
      <c r="E162" s="240">
        <v>0.03</v>
      </c>
      <c r="F162" s="268"/>
    </row>
    <row r="163" spans="1:6" ht="15" hidden="1" outlineLevel="1">
      <c r="A163" s="66"/>
      <c r="B163" s="165" t="s">
        <v>198</v>
      </c>
      <c r="C163" s="244" t="s">
        <v>11</v>
      </c>
      <c r="D163" s="243" t="s">
        <v>199</v>
      </c>
      <c r="E163" s="240"/>
      <c r="F163" s="268"/>
    </row>
    <row r="164" spans="1:6" ht="15" hidden="1" outlineLevel="1">
      <c r="A164" s="68"/>
      <c r="B164" s="167" t="s">
        <v>200</v>
      </c>
      <c r="C164" s="34" t="s">
        <v>146</v>
      </c>
      <c r="D164" s="69" t="s">
        <v>201</v>
      </c>
      <c r="E164" s="240"/>
      <c r="F164" s="268"/>
    </row>
    <row r="165" spans="1:6" ht="30" customHeight="1" collapsed="1">
      <c r="A165" s="70"/>
      <c r="B165" s="189" t="s">
        <v>202</v>
      </c>
      <c r="C165" s="74"/>
      <c r="D165" s="75"/>
      <c r="E165" s="168">
        <f>E166+E173</f>
        <v>0.49</v>
      </c>
      <c r="F165" s="269"/>
    </row>
    <row r="166" spans="1:6" ht="63" customHeight="1">
      <c r="A166" s="71"/>
      <c r="B166" s="158" t="s">
        <v>203</v>
      </c>
      <c r="C166" s="235" t="s">
        <v>204</v>
      </c>
      <c r="D166" s="305" t="s">
        <v>180</v>
      </c>
      <c r="E166" s="308">
        <v>0.3</v>
      </c>
      <c r="F166" s="391"/>
    </row>
    <row r="167" spans="1:6" ht="57.75" customHeight="1">
      <c r="A167" s="72"/>
      <c r="B167" s="160"/>
      <c r="C167" s="246" t="s">
        <v>205</v>
      </c>
      <c r="D167" s="306"/>
      <c r="E167" s="309"/>
      <c r="F167" s="392"/>
    </row>
    <row r="168" spans="1:6" ht="62.25" customHeight="1">
      <c r="A168" s="72"/>
      <c r="B168" s="160"/>
      <c r="C168" s="246" t="s">
        <v>206</v>
      </c>
      <c r="D168" s="306"/>
      <c r="E168" s="310"/>
      <c r="F168" s="393"/>
    </row>
    <row r="169" spans="1:6" ht="63.75" hidden="1" customHeight="1" outlineLevel="1">
      <c r="A169" s="72"/>
      <c r="B169" s="160" t="s">
        <v>207</v>
      </c>
      <c r="C169" s="246" t="s">
        <v>204</v>
      </c>
      <c r="D169" s="306"/>
      <c r="E169" s="308"/>
      <c r="F169" s="391"/>
    </row>
    <row r="170" spans="1:6" ht="63.75" hidden="1" customHeight="1" outlineLevel="1">
      <c r="A170" s="72"/>
      <c r="B170" s="160"/>
      <c r="C170" s="246" t="s">
        <v>206</v>
      </c>
      <c r="D170" s="306"/>
      <c r="E170" s="310"/>
      <c r="F170" s="393"/>
    </row>
    <row r="171" spans="1:6" ht="63.75" hidden="1" outlineLevel="1" collapsed="1">
      <c r="A171" s="72"/>
      <c r="B171" s="160" t="s">
        <v>208</v>
      </c>
      <c r="C171" s="246" t="s">
        <v>209</v>
      </c>
      <c r="D171" s="306"/>
      <c r="E171" s="308">
        <v>0.32</v>
      </c>
      <c r="F171" s="391" t="s">
        <v>282</v>
      </c>
    </row>
    <row r="172" spans="1:6" ht="51.75" hidden="1" customHeight="1" outlineLevel="1" collapsed="1">
      <c r="A172" s="72"/>
      <c r="B172" s="160"/>
      <c r="C172" s="246" t="s">
        <v>206</v>
      </c>
      <c r="D172" s="306"/>
      <c r="E172" s="310"/>
      <c r="F172" s="393"/>
    </row>
    <row r="173" spans="1:6" ht="33" customHeight="1" collapsed="1">
      <c r="A173" s="73"/>
      <c r="B173" s="160" t="s">
        <v>210</v>
      </c>
      <c r="C173" s="246" t="s">
        <v>48</v>
      </c>
      <c r="D173" s="307"/>
      <c r="E173" s="169">
        <v>0.19</v>
      </c>
      <c r="F173" s="269"/>
    </row>
    <row r="174" spans="1:6" ht="24.75" hidden="1" customHeight="1" outlineLevel="1">
      <c r="A174" s="70"/>
      <c r="B174" s="170" t="s">
        <v>211</v>
      </c>
      <c r="C174" s="74"/>
      <c r="D174" s="75"/>
      <c r="E174" s="211">
        <v>0</v>
      </c>
      <c r="F174" s="268"/>
    </row>
    <row r="175" spans="1:6" ht="15" hidden="1" outlineLevel="1">
      <c r="A175" s="48"/>
      <c r="B175" s="144" t="s">
        <v>212</v>
      </c>
      <c r="C175" s="242" t="s">
        <v>213</v>
      </c>
      <c r="D175" s="237" t="s">
        <v>201</v>
      </c>
      <c r="E175" s="171"/>
      <c r="F175" s="263"/>
    </row>
    <row r="176" spans="1:6" ht="45" hidden="1" customHeight="1" outlineLevel="1" collapsed="1">
      <c r="A176" s="48"/>
      <c r="B176" s="144" t="s">
        <v>214</v>
      </c>
      <c r="C176" s="242" t="s">
        <v>182</v>
      </c>
      <c r="D176" s="237" t="s">
        <v>215</v>
      </c>
      <c r="E176" s="234">
        <v>0.19</v>
      </c>
      <c r="F176" s="268" t="s">
        <v>282</v>
      </c>
    </row>
    <row r="177" spans="1:6" ht="39" customHeight="1" collapsed="1">
      <c r="A177" s="76" t="s">
        <v>216</v>
      </c>
      <c r="B177" s="102" t="s">
        <v>217</v>
      </c>
      <c r="C177" s="74" t="s">
        <v>218</v>
      </c>
      <c r="D177" s="77" t="s">
        <v>39</v>
      </c>
      <c r="E177" s="137">
        <v>3.49</v>
      </c>
      <c r="F177" s="269"/>
    </row>
    <row r="178" spans="1:6" ht="42" customHeight="1" thickBot="1">
      <c r="A178" s="45" t="s">
        <v>219</v>
      </c>
      <c r="B178" s="173" t="s">
        <v>220</v>
      </c>
      <c r="C178" s="242" t="s">
        <v>221</v>
      </c>
      <c r="D178" s="237" t="s">
        <v>222</v>
      </c>
      <c r="E178" s="174">
        <v>0.01</v>
      </c>
      <c r="F178" s="274"/>
    </row>
    <row r="179" spans="1:6" ht="40.5" hidden="1" customHeight="1" outlineLevel="1">
      <c r="A179" s="78" t="s">
        <v>223</v>
      </c>
      <c r="B179" s="106" t="s">
        <v>224</v>
      </c>
      <c r="C179" s="245" t="s">
        <v>225</v>
      </c>
      <c r="D179" s="236" t="s">
        <v>222</v>
      </c>
      <c r="E179" s="174">
        <v>0.03</v>
      </c>
      <c r="F179" s="263" t="s">
        <v>282</v>
      </c>
    </row>
    <row r="180" spans="1:6" ht="34.5" hidden="1" customHeight="1" outlineLevel="1">
      <c r="A180" s="78" t="s">
        <v>226</v>
      </c>
      <c r="B180" s="175" t="s">
        <v>227</v>
      </c>
      <c r="C180" s="74" t="s">
        <v>48</v>
      </c>
      <c r="D180" s="75" t="s">
        <v>39</v>
      </c>
      <c r="E180" s="174">
        <v>0.03</v>
      </c>
      <c r="F180" s="263" t="s">
        <v>282</v>
      </c>
    </row>
    <row r="181" spans="1:6" ht="76.5" hidden="1" outlineLevel="1">
      <c r="A181" s="78" t="s">
        <v>228</v>
      </c>
      <c r="B181" s="176" t="s">
        <v>229</v>
      </c>
      <c r="C181" s="74" t="s">
        <v>230</v>
      </c>
      <c r="D181" s="75" t="s">
        <v>39</v>
      </c>
      <c r="E181" s="137">
        <v>0.7</v>
      </c>
      <c r="F181" s="263" t="s">
        <v>282</v>
      </c>
    </row>
    <row r="182" spans="1:6" ht="33.75" hidden="1" outlineLevel="1">
      <c r="A182" s="258" t="s">
        <v>231</v>
      </c>
      <c r="B182" s="102" t="s">
        <v>232</v>
      </c>
      <c r="C182" s="42" t="s">
        <v>112</v>
      </c>
      <c r="D182" s="79" t="s">
        <v>233</v>
      </c>
      <c r="E182" s="255"/>
      <c r="F182" s="263"/>
    </row>
    <row r="183" spans="1:6" ht="24" hidden="1" customHeight="1" outlineLevel="1">
      <c r="A183" s="80" t="s">
        <v>234</v>
      </c>
      <c r="B183" s="177" t="s">
        <v>235</v>
      </c>
      <c r="C183" s="311" t="s">
        <v>236</v>
      </c>
      <c r="D183" s="312"/>
      <c r="E183" s="178"/>
      <c r="F183" s="275"/>
    </row>
    <row r="184" spans="1:6" ht="24.75" hidden="1" customHeight="1" outlineLevel="1">
      <c r="A184" s="81"/>
      <c r="B184" s="179" t="s">
        <v>237</v>
      </c>
      <c r="C184" s="313" t="s">
        <v>238</v>
      </c>
      <c r="D184" s="315" t="s">
        <v>239</v>
      </c>
      <c r="E184" s="254"/>
      <c r="F184" s="264"/>
    </row>
    <row r="185" spans="1:6" hidden="1" outlineLevel="1">
      <c r="A185" s="81"/>
      <c r="B185" s="180" t="s">
        <v>240</v>
      </c>
      <c r="C185" s="314"/>
      <c r="D185" s="316"/>
      <c r="E185" s="181"/>
      <c r="F185" s="272"/>
    </row>
    <row r="186" spans="1:6" hidden="1" outlineLevel="1">
      <c r="A186" s="81"/>
      <c r="B186" s="182" t="s">
        <v>241</v>
      </c>
      <c r="C186" s="314"/>
      <c r="D186" s="316"/>
      <c r="E186" s="252"/>
      <c r="F186" s="268"/>
    </row>
    <row r="187" spans="1:6" hidden="1" outlineLevel="1">
      <c r="A187" s="81"/>
      <c r="B187" s="182" t="s">
        <v>242</v>
      </c>
      <c r="C187" s="314"/>
      <c r="D187" s="316"/>
      <c r="E187" s="252"/>
      <c r="F187" s="268"/>
    </row>
    <row r="188" spans="1:6" hidden="1" outlineLevel="1">
      <c r="A188" s="81"/>
      <c r="B188" s="182" t="s">
        <v>243</v>
      </c>
      <c r="C188" s="314"/>
      <c r="D188" s="316"/>
      <c r="E188" s="252"/>
      <c r="F188" s="268"/>
    </row>
    <row r="189" spans="1:6" hidden="1" outlineLevel="1">
      <c r="A189" s="81"/>
      <c r="B189" s="182"/>
      <c r="C189" s="314"/>
      <c r="D189" s="316"/>
      <c r="E189" s="252"/>
      <c r="F189" s="268"/>
    </row>
    <row r="190" spans="1:6" hidden="1" outlineLevel="1">
      <c r="A190" s="81"/>
      <c r="B190" s="183"/>
      <c r="C190" s="314"/>
      <c r="D190" s="316"/>
      <c r="E190" s="252"/>
      <c r="F190" s="268"/>
    </row>
    <row r="191" spans="1:6" ht="16.5" hidden="1" outlineLevel="1" thickBot="1">
      <c r="A191" s="81"/>
      <c r="B191" s="183"/>
      <c r="C191" s="314"/>
      <c r="D191" s="316"/>
      <c r="E191" s="252"/>
      <c r="F191" s="268"/>
    </row>
    <row r="192" spans="1:6" ht="19.5" collapsed="1" thickBot="1">
      <c r="A192" s="82" t="s">
        <v>234</v>
      </c>
      <c r="B192" s="184" t="s">
        <v>244</v>
      </c>
      <c r="C192" s="83"/>
      <c r="D192" s="84"/>
      <c r="E192" s="24">
        <f>E193+E194</f>
        <v>3.19</v>
      </c>
      <c r="F192" s="265"/>
    </row>
    <row r="193" spans="1:8" ht="42.75" customHeight="1">
      <c r="A193" s="85" t="s">
        <v>245</v>
      </c>
      <c r="B193" s="185" t="s">
        <v>246</v>
      </c>
      <c r="C193" s="86" t="s">
        <v>247</v>
      </c>
      <c r="D193" s="86" t="s">
        <v>248</v>
      </c>
      <c r="E193" s="255">
        <v>2.52</v>
      </c>
      <c r="F193" s="263"/>
    </row>
    <row r="194" spans="1:8" s="224" customFormat="1" ht="48" customHeight="1" thickBot="1">
      <c r="A194" s="225" t="s">
        <v>278</v>
      </c>
      <c r="B194" s="226" t="s">
        <v>249</v>
      </c>
      <c r="C194" s="227" t="s">
        <v>247</v>
      </c>
      <c r="D194" s="227" t="s">
        <v>248</v>
      </c>
      <c r="E194" s="228">
        <v>0.67</v>
      </c>
      <c r="F194" s="276"/>
    </row>
    <row r="195" spans="1:8" ht="38.25">
      <c r="A195" s="206" t="s">
        <v>267</v>
      </c>
      <c r="B195" s="202" t="s">
        <v>274</v>
      </c>
      <c r="C195" s="231"/>
      <c r="D195" s="210"/>
      <c r="E195" s="232">
        <f>E197</f>
        <v>0.38</v>
      </c>
      <c r="F195" s="277"/>
      <c r="G195" s="205"/>
      <c r="H195" s="204"/>
    </row>
    <row r="196" spans="1:8" ht="25.5" hidden="1" outlineLevel="1">
      <c r="A196" s="207" t="s">
        <v>268</v>
      </c>
      <c r="B196" s="203" t="s">
        <v>271</v>
      </c>
      <c r="C196" s="200" t="s">
        <v>247</v>
      </c>
      <c r="D196" s="317" t="s">
        <v>272</v>
      </c>
      <c r="E196" s="229"/>
      <c r="F196" s="293"/>
      <c r="G196" s="205"/>
      <c r="H196" s="204"/>
    </row>
    <row r="197" spans="1:8" ht="42.75" customHeight="1" collapsed="1" thickBot="1">
      <c r="A197" s="208" t="s">
        <v>269</v>
      </c>
      <c r="B197" s="203" t="s">
        <v>273</v>
      </c>
      <c r="C197" s="200" t="s">
        <v>247</v>
      </c>
      <c r="D197" s="318"/>
      <c r="E197" s="300">
        <v>0.38</v>
      </c>
      <c r="F197" s="293"/>
      <c r="G197" s="205"/>
      <c r="H197" s="204"/>
    </row>
    <row r="198" spans="1:8" ht="36" customHeight="1" outlineLevel="1" thickBot="1">
      <c r="A198" s="208" t="s">
        <v>276</v>
      </c>
      <c r="B198" s="209" t="s">
        <v>275</v>
      </c>
      <c r="C198" s="201" t="s">
        <v>247</v>
      </c>
      <c r="D198" s="319"/>
      <c r="E198" s="230"/>
      <c r="F198" s="294"/>
      <c r="G198" s="205"/>
      <c r="H198" s="204"/>
    </row>
    <row r="199" spans="1:8" ht="16.5" thickBot="1">
      <c r="E199" s="88"/>
      <c r="F199" s="295"/>
    </row>
    <row r="200" spans="1:8" s="10" customFormat="1" ht="71.25" customHeight="1">
      <c r="A200" s="7" t="s">
        <v>1</v>
      </c>
      <c r="B200" s="320" t="s">
        <v>250</v>
      </c>
      <c r="C200" s="321"/>
      <c r="D200" s="321"/>
      <c r="E200" s="191"/>
      <c r="F200" s="278"/>
    </row>
    <row r="201" spans="1:8" ht="46.5" customHeight="1">
      <c r="A201" s="89">
        <v>1</v>
      </c>
      <c r="B201" s="302" t="s">
        <v>251</v>
      </c>
      <c r="C201" s="303"/>
      <c r="D201" s="303"/>
      <c r="E201" s="190">
        <f>E11+E49+E109+E195</f>
        <v>11.2644</v>
      </c>
      <c r="F201" s="279"/>
    </row>
    <row r="202" spans="1:8" ht="24" hidden="1" customHeight="1" outlineLevel="1">
      <c r="A202" s="89">
        <v>2</v>
      </c>
      <c r="B202" s="302" t="s">
        <v>252</v>
      </c>
      <c r="C202" s="303"/>
      <c r="D202" s="303"/>
      <c r="E202" s="186"/>
      <c r="F202" s="280"/>
    </row>
    <row r="203" spans="1:8" ht="24.75" customHeight="1" collapsed="1">
      <c r="A203" s="89">
        <v>2</v>
      </c>
      <c r="B203" s="302" t="s">
        <v>253</v>
      </c>
      <c r="C203" s="303"/>
      <c r="D203" s="303"/>
      <c r="E203" s="186">
        <f>E192</f>
        <v>3.19</v>
      </c>
      <c r="F203" s="280"/>
    </row>
    <row r="204" spans="1:8">
      <c r="A204" s="89"/>
      <c r="B204" s="322" t="s">
        <v>254</v>
      </c>
      <c r="C204" s="323"/>
      <c r="D204" s="323"/>
      <c r="E204" s="190"/>
      <c r="F204" s="279"/>
    </row>
    <row r="205" spans="1:8" ht="51" customHeight="1" thickBot="1">
      <c r="A205" s="90">
        <v>3</v>
      </c>
      <c r="B205" s="324" t="s">
        <v>263</v>
      </c>
      <c r="C205" s="325"/>
      <c r="D205" s="325"/>
      <c r="E205" s="187">
        <f>E201+E203</f>
        <v>14.4544</v>
      </c>
      <c r="F205" s="281"/>
    </row>
    <row r="206" spans="1:8" ht="29.25" customHeight="1" outlineLevel="1">
      <c r="A206" s="91">
        <v>4</v>
      </c>
      <c r="B206" s="326" t="s">
        <v>255</v>
      </c>
      <c r="C206" s="326"/>
      <c r="D206" s="326"/>
      <c r="E206" s="233">
        <v>5.92</v>
      </c>
      <c r="F206" s="296"/>
    </row>
    <row r="207" spans="1:8" ht="20.25" customHeight="1" outlineLevel="1">
      <c r="A207" s="299" t="s">
        <v>283</v>
      </c>
      <c r="B207" s="384" t="s">
        <v>288</v>
      </c>
      <c r="C207" s="385"/>
      <c r="D207" s="386"/>
      <c r="E207" s="301">
        <v>3.81</v>
      </c>
      <c r="F207" s="297"/>
    </row>
    <row r="208" spans="1:8" ht="20.25" customHeight="1" outlineLevel="1">
      <c r="A208" s="299" t="s">
        <v>284</v>
      </c>
      <c r="B208" s="387" t="s">
        <v>289</v>
      </c>
      <c r="C208" s="388"/>
      <c r="D208" s="389"/>
      <c r="E208" s="301">
        <v>2.11</v>
      </c>
      <c r="F208" s="297"/>
    </row>
    <row r="209" spans="2:4" ht="15" customHeight="1"/>
    <row r="210" spans="2:4">
      <c r="C210" s="199"/>
    </row>
    <row r="212" spans="2:4">
      <c r="B212" s="327" t="s">
        <v>285</v>
      </c>
      <c r="C212" s="327"/>
      <c r="D212" s="327"/>
    </row>
  </sheetData>
  <mergeCells count="77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57:C162"/>
    <mergeCell ref="C119:C125"/>
    <mergeCell ref="D119:D125"/>
    <mergeCell ref="C127:C130"/>
    <mergeCell ref="D127:D130"/>
    <mergeCell ref="C131:C140"/>
    <mergeCell ref="D132:D139"/>
    <mergeCell ref="C142:C143"/>
    <mergeCell ref="D142:D147"/>
    <mergeCell ref="C144:C147"/>
    <mergeCell ref="D150:D154"/>
    <mergeCell ref="C151:C153"/>
    <mergeCell ref="B201:D201"/>
    <mergeCell ref="D166:D173"/>
    <mergeCell ref="E166:E168"/>
    <mergeCell ref="F166:F168"/>
    <mergeCell ref="E169:E170"/>
    <mergeCell ref="F169:F170"/>
    <mergeCell ref="E171:E172"/>
    <mergeCell ref="F171:F172"/>
    <mergeCell ref="C183:D183"/>
    <mergeCell ref="C184:C191"/>
    <mergeCell ref="D184:D191"/>
    <mergeCell ref="D196:D198"/>
    <mergeCell ref="B200:D200"/>
    <mergeCell ref="B208:D208"/>
    <mergeCell ref="B212:D212"/>
    <mergeCell ref="B202:D202"/>
    <mergeCell ref="B203:D203"/>
    <mergeCell ref="B204:D204"/>
    <mergeCell ref="B205:D205"/>
    <mergeCell ref="B206:D206"/>
    <mergeCell ref="B207:D207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Коммунистическая 72  2019</vt:lpstr>
      <vt:lpstr>Лист1</vt:lpstr>
      <vt:lpstr>Лист2</vt:lpstr>
      <vt:lpstr>'Коммунистическая 72 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2019-08-12T12:29:07Z</dcterms:modified>
</cp:coreProperties>
</file>