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Победы 40 (2020)" sheetId="6" r:id="rId1"/>
  </sheets>
  <externalReferences>
    <externalReference r:id="rId2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'Победы 40 (2020)'!$A$1:$F$215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99" i="6" l="1"/>
  <c r="E201" i="6"/>
  <c r="E198" i="6"/>
  <c r="E196" i="6"/>
  <c r="E207" i="6" s="1"/>
  <c r="E168" i="6"/>
  <c r="E152" i="6"/>
  <c r="E151" i="6"/>
  <c r="E109" i="6" s="1"/>
  <c r="D111" i="6"/>
  <c r="C111" i="6"/>
  <c r="E110" i="6"/>
  <c r="E92" i="6"/>
  <c r="E85" i="6"/>
  <c r="E70" i="6"/>
  <c r="E59" i="6"/>
  <c r="E56" i="6" s="1"/>
  <c r="E55" i="6" s="1"/>
  <c r="E49" i="6" s="1"/>
  <c r="E50" i="6"/>
  <c r="E40" i="6"/>
  <c r="E32" i="6"/>
  <c r="D27" i="6"/>
  <c r="D26" i="6"/>
  <c r="D22" i="6"/>
  <c r="E12" i="6"/>
  <c r="E11" i="6" l="1"/>
  <c r="E205" i="6" s="1"/>
  <c r="E209" i="6" s="1"/>
</calcChain>
</file>

<file path=xl/sharedStrings.xml><?xml version="1.0" encoding="utf-8"?>
<sst xmlns="http://schemas.openxmlformats.org/spreadsheetml/2006/main" count="401" uniqueCount="292">
  <si>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</si>
  <si>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</si>
  <si>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</si>
  <si>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</si>
  <si>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</si>
  <si>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</si>
  <si>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</si>
  <si>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</si>
  <si>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</si>
  <si>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</si>
  <si>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</si>
  <si>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</si>
  <si>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</si>
  <si>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</si>
  <si>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</si>
  <si>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</si>
  <si>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</si>
  <si>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</si>
  <si>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</si>
  <si>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</si>
  <si>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</si>
  <si>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</si>
  <si>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</si>
  <si>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</si>
  <si>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</si>
  <si>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</si>
  <si>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</si>
  <si>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</si>
  <si>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</si>
  <si>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</si>
  <si>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</si>
  <si>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</si>
  <si>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</si>
  <si>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</si>
  <si>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</si>
  <si>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</si>
  <si>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</si>
  <si>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</si>
  <si>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</si>
  <si>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</si>
  <si>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</si>
  <si>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</si>
  <si>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</si>
  <si>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</si>
  <si>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</si>
  <si>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</si>
  <si>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</si>
  <si>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</si>
  <si>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</si>
  <si>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</si>
  <si>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</si>
  <si>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</si>
  <si>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</si>
  <si>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</si>
  <si>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</si>
  <si>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</si>
  <si>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</si>
  <si>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</si>
  <si>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</si>
  <si>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</si>
  <si>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</si>
  <si>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</si>
  <si>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</si>
  <si>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</si>
  <si>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</si>
  <si>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</si>
  <si>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</si>
  <si>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</si>
  <si>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</si>
  <si>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</si>
  <si>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</si>
  <si>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</si>
  <si>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</si>
  <si>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</si>
  <si>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</si>
  <si>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</si>
  <si>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</si>
  <si>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</si>
  <si>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</si>
  <si>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</si>
  <si>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</si>
  <si>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</si>
  <si>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</si>
  <si>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</si>
  <si>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</si>
  <si>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</si>
  <si>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</si>
  <si>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</si>
  <si>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</si>
  <si>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</si>
  <si>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</si>
  <si>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</si>
  <si>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</si>
  <si>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</si>
  <si>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</si>
  <si>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</si>
  <si>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</si>
  <si>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</si>
  <si>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</si>
  <si>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</si>
  <si>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</si>
  <si>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</si>
  <si>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</si>
  <si>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</si>
  <si>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</si>
  <si>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</si>
  <si>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</si>
  <si>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</si>
  <si>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</si>
  <si>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</si>
  <si>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</si>
  <si>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</si>
  <si>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</si>
  <si>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</si>
  <si>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</si>
  <si>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</si>
  <si>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</si>
  <si>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</si>
  <si>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</si>
  <si>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</si>
  <si>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</si>
  <si>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</si>
  <si>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</si>
  <si>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</si>
  <si>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</si>
  <si>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</si>
  <si>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</si>
  <si>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</si>
  <si>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</si>
  <si>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</si>
  <si>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</si>
  <si>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</si>
  <si>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</si>
  <si>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</si>
  <si>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</si>
  <si>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</si>
  <si>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</si>
  <si>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</si>
  <si>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</si>
  <si>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</si>
  <si>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</si>
  <si>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</si>
  <si>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</si>
  <si>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</si>
  <si>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</si>
  <si>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</si>
  <si>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</si>
  <si>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</si>
  <si>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</si>
  <si>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</si>
  <si>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</si>
  <si>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</si>
  <si>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</si>
  <si>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</si>
  <si>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</si>
  <si>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</si>
  <si>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</si>
  <si>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</si>
  <si>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</si>
  <si>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</si>
  <si>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</si>
  <si>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</si>
  <si>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</si>
  <si>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</si>
  <si>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</si>
  <si>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</si>
  <si>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</si>
  <si>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</si>
  <si>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</si>
  <si>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</si>
  <si>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</si>
  <si>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</si>
  <si>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</si>
  <si>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</si>
  <si>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</si>
  <si>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</si>
  <si>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</si>
  <si>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</si>
  <si>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</si>
  <si>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</si>
  <si>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</si>
  <si>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</si>
  <si>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</si>
  <si>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</si>
  <si>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</si>
  <si>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</si>
  <si>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</si>
  <si>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</si>
  <si>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</si>
  <si>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</si>
  <si>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</si>
  <si>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</si>
  <si>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</si>
  <si>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</si>
  <si>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</si>
  <si>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</si>
  <si>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</si>
  <si>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</si>
  <si>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</si>
  <si>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</si>
  <si>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</si>
  <si>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</si>
  <si>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</si>
  <si>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</si>
  <si>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</si>
  <si>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</si>
  <si>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</si>
  <si>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</si>
  <si>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</si>
  <si>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</si>
  <si>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</si>
  <si>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</si>
  <si>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</si>
  <si>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</si>
  <si>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</si>
  <si>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</si>
  <si>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</si>
  <si>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</si>
  <si>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</si>
  <si>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</si>
  <si>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</si>
  <si>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</si>
  <si>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</si>
  <si>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</si>
  <si>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</si>
  <si>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</si>
  <si>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</si>
  <si>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</si>
  <si>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</si>
  <si>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</si>
  <si>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</si>
  <si>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</si>
  <si>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</si>
  <si>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</si>
  <si>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</si>
  <si>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</si>
  <si>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</si>
  <si>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</si>
  <si>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</si>
  <si>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</si>
  <si>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</si>
  <si>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</si>
  <si>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</si>
  <si>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</si>
  <si>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</si>
  <si>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</si>
  <si>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</si>
  <si>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</si>
  <si>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</si>
  <si>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</si>
  <si>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</si>
  <si>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</si>
  <si>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</si>
  <si>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</si>
  <si>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</si>
  <si>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</si>
  <si>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</si>
  <si>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</si>
  <si>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</si>
  <si>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</si>
  <si>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</si>
  <si>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</si>
  <si>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</si>
  <si>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</si>
  <si>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Эксплуатация, техническое обслуживание общедомовых (коллективных) приборов учета</t>
  </si>
  <si>
    <t>Содержание электрооборудования в МКД:</t>
  </si>
  <si>
    <t>-</t>
  </si>
  <si>
    <t>Уборка лестничных клеток</t>
  </si>
  <si>
    <t>Технический осмотр панельных конструкций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</si>
  <si>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</si>
  <si>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</si>
  <si>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</si>
  <si>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</si>
  <si>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</si>
  <si>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</si>
  <si>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</si>
  <si>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</si>
  <si>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2.6.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</si>
  <si>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</si>
  <si>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</si>
  <si>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</si>
  <si>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АДРЕС МКД: ул. Победы, д. 40</t>
  </si>
  <si>
    <r>
      <t>3900,2 м</t>
    </r>
    <r>
      <rPr>
        <sz val="12"/>
        <rFont val="Calibri"/>
        <family val="2"/>
        <charset val="204"/>
      </rPr>
      <t>²</t>
    </r>
  </si>
  <si>
    <r>
      <t>2909,8 м</t>
    </r>
    <r>
      <rPr>
        <b/>
        <sz val="12"/>
        <rFont val="Calibri"/>
        <family val="2"/>
        <charset val="204"/>
      </rPr>
      <t>²</t>
    </r>
  </si>
  <si>
    <t>1988 г.</t>
  </si>
  <si>
    <t>1.4.</t>
  </si>
  <si>
    <t>6 группа: 5-ти этажные дома с ГВС</t>
  </si>
  <si>
    <t>исключить</t>
  </si>
  <si>
    <t>уменьшить на 0,78</t>
  </si>
  <si>
    <t>уменьшить на 0,19</t>
  </si>
  <si>
    <t>Экономист ______________________  Крапивенко Е.С</t>
  </si>
  <si>
    <r>
      <t xml:space="preserve">Предложение ООО "ЖЭУ г.Котово"                                                          </t>
    </r>
    <r>
      <rPr>
        <b/>
        <sz val="14"/>
        <rFont val="Arial Cyr"/>
        <charset val="204"/>
      </rPr>
      <t xml:space="preserve">  </t>
    </r>
    <r>
      <rPr>
        <b/>
        <sz val="10"/>
        <rFont val="Arial Cyr"/>
        <charset val="204"/>
      </rPr>
      <t xml:space="preserve">                                                      Приложение № 3                </t>
    </r>
    <r>
      <rPr>
        <b/>
        <sz val="14"/>
        <rFont val="Arial Cyr"/>
        <charset val="204"/>
      </rPr>
      <t xml:space="preserve">2019-2020  гг.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</si>
</sst>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\$#,##0_);[Red]&quot;($&quot;#,##0\)"/>
    <numFmt numFmtId="172" formatCode="_-&quot;Ј&quot;* #,##0.00_-;\-&quot;Ј&quot;* #,##0.00_-;_-&quot;Ј&quot;* &quot;-&quot;??_-;_-@_-"/>
    <numFmt numFmtId="173" formatCode="General_)"/>
    <numFmt numFmtId="174" formatCode="0.0000"/>
  </numFmts>
  <fonts count="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color rgb="FFFF0000"/>
      <name val="Arial Cyr"/>
      <charset val="204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8">
    <xf numFmtId="0" fontId="0" fillId="0" borderId="0"/>
    <xf numFmtId="0" fontId="3" fillId="0" borderId="0"/>
    <xf numFmtId="0" fontId="12" fillId="0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2" fontId="17" fillId="0" borderId="0" applyFont="0" applyFill="0" applyBorder="0" applyAlignment="0" applyProtection="0"/>
    <xf numFmtId="0" fontId="37" fillId="0" borderId="0"/>
    <xf numFmtId="0" fontId="40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0" borderId="0"/>
    <xf numFmtId="0" fontId="43" fillId="0" borderId="0" applyNumberFormat="0">
      <alignment horizontal="left"/>
    </xf>
    <xf numFmtId="0" fontId="44" fillId="18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173" fontId="12" fillId="0" borderId="60">
      <protection locked="0"/>
    </xf>
    <xf numFmtId="173" fontId="12" fillId="0" borderId="60">
      <protection locked="0"/>
    </xf>
    <xf numFmtId="173" fontId="12" fillId="0" borderId="61">
      <protection locked="0"/>
    </xf>
    <xf numFmtId="173" fontId="12" fillId="0" borderId="61">
      <protection locked="0"/>
    </xf>
    <xf numFmtId="173" fontId="12" fillId="0" borderId="61">
      <protection locked="0"/>
    </xf>
    <xf numFmtId="173" fontId="12" fillId="0" borderId="61">
      <protection locked="0"/>
    </xf>
    <xf numFmtId="0" fontId="45" fillId="9" borderId="62" applyNumberFormat="0" applyAlignment="0" applyProtection="0"/>
    <xf numFmtId="0" fontId="45" fillId="9" borderId="62" applyNumberFormat="0" applyAlignment="0" applyProtection="0"/>
    <xf numFmtId="0" fontId="45" fillId="9" borderId="62" applyNumberFormat="0" applyAlignment="0" applyProtection="0"/>
    <xf numFmtId="0" fontId="45" fillId="9" borderId="62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6" fillId="23" borderId="63" applyNumberFormat="0" applyAlignment="0" applyProtection="0"/>
    <xf numFmtId="0" fontId="47" fillId="23" borderId="62" applyNumberFormat="0" applyAlignment="0" applyProtection="0"/>
    <xf numFmtId="0" fontId="47" fillId="23" borderId="62" applyNumberFormat="0" applyAlignment="0" applyProtection="0"/>
    <xf numFmtId="0" fontId="47" fillId="23" borderId="62" applyNumberFormat="0" applyAlignment="0" applyProtection="0"/>
    <xf numFmtId="0" fontId="47" fillId="23" borderId="62" applyNumberFormat="0" applyAlignment="0" applyProtection="0"/>
    <xf numFmtId="0" fontId="48" fillId="0" borderId="0" applyBorder="0">
      <alignment horizontal="center" vertical="center" wrapText="1"/>
    </xf>
    <xf numFmtId="0" fontId="49" fillId="0" borderId="64" applyNumberFormat="0" applyFill="0" applyAlignment="0" applyProtection="0"/>
    <xf numFmtId="0" fontId="49" fillId="0" borderId="64" applyNumberFormat="0" applyFill="0" applyAlignment="0" applyProtection="0"/>
    <xf numFmtId="0" fontId="49" fillId="0" borderId="64" applyNumberFormat="0" applyFill="0" applyAlignment="0" applyProtection="0"/>
    <xf numFmtId="0" fontId="49" fillId="0" borderId="64" applyNumberFormat="0" applyFill="0" applyAlignment="0" applyProtection="0"/>
    <xf numFmtId="0" fontId="49" fillId="0" borderId="64" applyNumberFormat="0" applyFill="0" applyAlignment="0" applyProtection="0"/>
    <xf numFmtId="0" fontId="50" fillId="0" borderId="65" applyNumberFormat="0" applyFill="0" applyAlignment="0" applyProtection="0"/>
    <xf numFmtId="0" fontId="50" fillId="0" borderId="65" applyNumberFormat="0" applyFill="0" applyAlignment="0" applyProtection="0"/>
    <xf numFmtId="0" fontId="50" fillId="0" borderId="65" applyNumberFormat="0" applyFill="0" applyAlignment="0" applyProtection="0"/>
    <xf numFmtId="0" fontId="50" fillId="0" borderId="65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Border="0">
      <alignment horizontal="center" vertical="center" wrapText="1"/>
    </xf>
    <xf numFmtId="173" fontId="53" fillId="24" borderId="60"/>
    <xf numFmtId="173" fontId="53" fillId="24" borderId="60"/>
    <xf numFmtId="173" fontId="53" fillId="7" borderId="61"/>
    <xf numFmtId="173" fontId="53" fillId="7" borderId="61"/>
    <xf numFmtId="173" fontId="53" fillId="7" borderId="61"/>
    <xf numFmtId="173" fontId="53" fillId="7" borderId="61"/>
    <xf numFmtId="4" fontId="54" fillId="2" borderId="5" applyBorder="0">
      <alignment horizontal="right"/>
    </xf>
    <xf numFmtId="4" fontId="54" fillId="2" borderId="5" applyBorder="0">
      <alignment horizontal="right"/>
    </xf>
    <xf numFmtId="4" fontId="54" fillId="25" borderId="0" applyBorder="0">
      <alignment horizontal="right"/>
    </xf>
    <xf numFmtId="4" fontId="54" fillId="25" borderId="0" applyBorder="0">
      <alignment horizontal="right"/>
    </xf>
    <xf numFmtId="4" fontId="54" fillId="25" borderId="0" applyBorder="0">
      <alignment horizontal="right"/>
    </xf>
    <xf numFmtId="4" fontId="54" fillId="25" borderId="0" applyBorder="0">
      <alignment horizontal="right"/>
    </xf>
    <xf numFmtId="0" fontId="55" fillId="0" borderId="67" applyNumberFormat="0" applyFill="0" applyAlignment="0" applyProtection="0"/>
    <xf numFmtId="0" fontId="55" fillId="0" borderId="67" applyNumberFormat="0" applyFill="0" applyAlignment="0" applyProtection="0"/>
    <xf numFmtId="0" fontId="55" fillId="0" borderId="67" applyNumberFormat="0" applyFill="0" applyAlignment="0" applyProtection="0"/>
    <xf numFmtId="0" fontId="55" fillId="0" borderId="67" applyNumberFormat="0" applyFill="0" applyAlignment="0" applyProtection="0"/>
    <xf numFmtId="0" fontId="56" fillId="26" borderId="68" applyNumberFormat="0" applyAlignment="0" applyProtection="0"/>
    <xf numFmtId="0" fontId="56" fillId="26" borderId="68" applyNumberFormat="0" applyAlignment="0" applyProtection="0"/>
    <xf numFmtId="0" fontId="56" fillId="26" borderId="68" applyNumberFormat="0" applyAlignment="0" applyProtection="0"/>
    <xf numFmtId="0" fontId="56" fillId="26" borderId="68" applyNumberFormat="0" applyAlignment="0" applyProtection="0"/>
    <xf numFmtId="0" fontId="15" fillId="27" borderId="0" applyFill="0">
      <alignment wrapText="1"/>
    </xf>
    <xf numFmtId="0" fontId="15" fillId="27" borderId="0" applyFill="0">
      <alignment wrapText="1"/>
    </xf>
    <xf numFmtId="0" fontId="57" fillId="0" borderId="0" applyFill="0">
      <alignment wrapText="1"/>
    </xf>
    <xf numFmtId="0" fontId="57" fillId="0" borderId="0" applyFill="0">
      <alignment wrapText="1"/>
    </xf>
    <xf numFmtId="0" fontId="57" fillId="0" borderId="0" applyFill="0">
      <alignment wrapText="1"/>
    </xf>
    <xf numFmtId="0" fontId="57" fillId="0" borderId="0" applyFill="0">
      <alignment wrapText="1"/>
    </xf>
    <xf numFmtId="0" fontId="13" fillId="0" borderId="0">
      <alignment horizontal="center" vertical="top" wrapText="1"/>
    </xf>
    <xf numFmtId="0" fontId="58" fillId="0" borderId="0">
      <alignment horizontal="centerContinuous" vertical="center" wrapText="1"/>
    </xf>
    <xf numFmtId="0" fontId="58" fillId="0" borderId="0">
      <alignment horizontal="centerContinuous" vertical="center" wrapText="1"/>
    </xf>
    <xf numFmtId="0" fontId="58" fillId="0" borderId="0">
      <alignment horizontal="center" vertical="center" wrapText="1"/>
    </xf>
    <xf numFmtId="0" fontId="58" fillId="0" borderId="0">
      <alignment horizontal="center" vertical="center" wrapText="1"/>
    </xf>
    <xf numFmtId="0" fontId="58" fillId="0" borderId="0">
      <alignment horizontal="center" vertical="center" wrapText="1"/>
    </xf>
    <xf numFmtId="0" fontId="58" fillId="0" borderId="0">
      <alignment horizontal="center" vertical="center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2" fillId="0" borderId="0"/>
    <xf numFmtId="0" fontId="17" fillId="0" borderId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167" fontId="62" fillId="2" borderId="24" applyNumberFormat="0" applyBorder="0" applyAlignment="0">
      <alignment vertical="center"/>
      <protection locked="0"/>
    </xf>
    <xf numFmtId="167" fontId="62" fillId="2" borderId="24" applyNumberFormat="0" applyBorder="0" applyAlignment="0">
      <alignment vertical="center"/>
      <protection locked="0"/>
    </xf>
    <xf numFmtId="0" fontId="62" fillId="25" borderId="0" applyNumberFormat="0" applyBorder="0" applyAlignment="0">
      <protection locked="0"/>
    </xf>
    <xf numFmtId="0" fontId="62" fillId="25" borderId="0" applyNumberFormat="0" applyBorder="0" applyAlignment="0">
      <protection locked="0"/>
    </xf>
    <xf numFmtId="0" fontId="62" fillId="25" borderId="0" applyNumberFormat="0" applyBorder="0" applyAlignment="0">
      <protection locked="0"/>
    </xf>
    <xf numFmtId="0" fontId="62" fillId="25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28" borderId="69" applyNumberFormat="0" applyAlignment="0" applyProtection="0"/>
    <xf numFmtId="0" fontId="37" fillId="28" borderId="69" applyNumberFormat="0" applyAlignment="0" applyProtection="0"/>
    <xf numFmtId="0" fontId="37" fillId="28" borderId="69" applyNumberFormat="0" applyAlignment="0" applyProtection="0"/>
    <xf numFmtId="0" fontId="12" fillId="28" borderId="69" applyNumberFormat="0" applyAlignment="0" applyProtection="0"/>
    <xf numFmtId="0" fontId="64" fillId="0" borderId="70" applyNumberFormat="0" applyFill="0" applyAlignment="0" applyProtection="0"/>
    <xf numFmtId="0" fontId="64" fillId="0" borderId="70" applyNumberFormat="0" applyFill="0" applyAlignment="0" applyProtection="0"/>
    <xf numFmtId="0" fontId="64" fillId="0" borderId="70" applyNumberFormat="0" applyFill="0" applyAlignment="0" applyProtection="0"/>
    <xf numFmtId="0" fontId="64" fillId="0" borderId="70" applyNumberFormat="0" applyFill="0" applyAlignment="0" applyProtection="0"/>
    <xf numFmtId="0" fontId="4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5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4" fillId="27" borderId="0" applyBorder="0">
      <alignment horizontal="right"/>
    </xf>
    <xf numFmtId="4" fontId="54" fillId="27" borderId="0" applyBorder="0">
      <alignment horizontal="right"/>
    </xf>
    <xf numFmtId="4" fontId="54" fillId="5" borderId="0" applyBorder="0">
      <alignment horizontal="right"/>
    </xf>
    <xf numFmtId="4" fontId="54" fillId="5" borderId="0" applyBorder="0">
      <alignment horizontal="right"/>
    </xf>
    <xf numFmtId="4" fontId="54" fillId="5" borderId="0" applyBorder="0">
      <alignment horizontal="right"/>
    </xf>
    <xf numFmtId="4" fontId="54" fillId="5" borderId="0" applyBorder="0">
      <alignment horizontal="right"/>
    </xf>
    <xf numFmtId="4" fontId="54" fillId="29" borderId="71" applyBorder="0">
      <alignment horizontal="right"/>
    </xf>
    <xf numFmtId="4" fontId="54" fillId="29" borderId="71" applyBorder="0">
      <alignment horizontal="right"/>
    </xf>
    <xf numFmtId="4" fontId="54" fillId="9" borderId="0" applyBorder="0">
      <alignment horizontal="right"/>
    </xf>
    <xf numFmtId="4" fontId="54" fillId="9" borderId="0" applyBorder="0">
      <alignment horizontal="right"/>
    </xf>
    <xf numFmtId="4" fontId="54" fillId="9" borderId="0" applyBorder="0">
      <alignment horizontal="right"/>
    </xf>
    <xf numFmtId="4" fontId="54" fillId="9" borderId="0" applyBorder="0">
      <alignment horizontal="right"/>
    </xf>
    <xf numFmtId="4" fontId="54" fillId="27" borderId="5" applyFont="0" applyBorder="0">
      <alignment horizontal="right"/>
    </xf>
    <xf numFmtId="4" fontId="54" fillId="27" borderId="5" applyFont="0" applyBorder="0">
      <alignment horizontal="right"/>
    </xf>
    <xf numFmtId="4" fontId="12" fillId="5" borderId="0" applyBorder="0">
      <alignment horizontal="right"/>
    </xf>
    <xf numFmtId="4" fontId="12" fillId="5" borderId="0" applyBorder="0">
      <alignment horizontal="right"/>
    </xf>
    <xf numFmtId="4" fontId="12" fillId="5" borderId="0" applyBorder="0">
      <alignment horizontal="right"/>
    </xf>
    <xf numFmtId="4" fontId="12" fillId="5" borderId="0" applyBorder="0">
      <alignment horizontal="right"/>
    </xf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72" fillId="0" borderId="0"/>
    <xf numFmtId="0" fontId="1" fillId="0" borderId="0"/>
  </cellStyleXfs>
  <cellXfs count="384">
    <xf numFmtId="0" fontId="0" fillId="0" borderId="0" xfId="0"/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8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5" fillId="0" borderId="13" xfId="2" applyFont="1" applyBorder="1" applyAlignment="1">
      <alignment vertical="center" wrapText="1"/>
    </xf>
    <xf numFmtId="0" fontId="14" fillId="0" borderId="13" xfId="2" applyFont="1" applyBorder="1" applyAlignment="1">
      <alignment horizontal="center" wrapText="1"/>
    </xf>
    <xf numFmtId="0" fontId="15" fillId="0" borderId="15" xfId="2" applyFont="1" applyBorder="1" applyAlignment="1">
      <alignment vertical="center" wrapText="1"/>
    </xf>
    <xf numFmtId="0" fontId="14" fillId="0" borderId="5" xfId="2" applyFont="1" applyBorder="1" applyAlignment="1">
      <alignment horizontal="center" wrapText="1"/>
    </xf>
    <xf numFmtId="0" fontId="15" fillId="0" borderId="5" xfId="2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5" fillId="0" borderId="0" xfId="2" applyFont="1" applyBorder="1" applyAlignment="1">
      <alignment horizontal="right" vertical="center" wrapText="1"/>
    </xf>
    <xf numFmtId="0" fontId="15" fillId="0" borderId="25" xfId="2" applyFont="1" applyBorder="1" applyAlignment="1">
      <alignment horizontal="right" vertical="center" wrapText="1"/>
    </xf>
    <xf numFmtId="0" fontId="17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5" fillId="0" borderId="16" xfId="2" applyFont="1" applyBorder="1" applyAlignment="1">
      <alignment vertical="center" wrapText="1"/>
    </xf>
    <xf numFmtId="166" fontId="8" fillId="0" borderId="23" xfId="1" applyNumberFormat="1" applyFont="1" applyBorder="1" applyAlignment="1">
      <alignment horizontal="right" vertical="center"/>
    </xf>
    <xf numFmtId="166" fontId="8" fillId="0" borderId="18" xfId="1" applyNumberFormat="1" applyFont="1" applyBorder="1" applyAlignment="1">
      <alignment horizontal="right" vertical="center"/>
    </xf>
    <xf numFmtId="0" fontId="20" fillId="0" borderId="21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right" vertical="center" wrapText="1"/>
    </xf>
    <xf numFmtId="0" fontId="21" fillId="0" borderId="16" xfId="2" applyFont="1" applyBorder="1" applyAlignment="1">
      <alignment vertical="center" wrapText="1"/>
    </xf>
    <xf numFmtId="0" fontId="8" fillId="0" borderId="21" xfId="2" applyFont="1" applyBorder="1" applyAlignment="1">
      <alignment vertical="center" wrapText="1"/>
    </xf>
    <xf numFmtId="0" fontId="8" fillId="0" borderId="13" xfId="2" applyFont="1" applyBorder="1" applyAlignment="1">
      <alignment vertical="center" wrapText="1"/>
    </xf>
    <xf numFmtId="0" fontId="20" fillId="0" borderId="21" xfId="2" applyFont="1" applyBorder="1" applyAlignment="1">
      <alignment vertical="center" wrapText="1"/>
    </xf>
    <xf numFmtId="0" fontId="5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vertical="center" wrapText="1"/>
    </xf>
    <xf numFmtId="0" fontId="22" fillId="0" borderId="7" xfId="1" applyFont="1" applyBorder="1" applyAlignment="1">
      <alignment horizontal="center" vertical="center"/>
    </xf>
    <xf numFmtId="2" fontId="16" fillId="0" borderId="8" xfId="1" applyNumberFormat="1" applyFont="1" applyBorder="1" applyAlignment="1">
      <alignment horizontal="center" vertical="center"/>
    </xf>
    <xf numFmtId="0" fontId="15" fillId="0" borderId="22" xfId="2" applyFont="1" applyBorder="1" applyAlignment="1">
      <alignment vertical="center" wrapText="1"/>
    </xf>
    <xf numFmtId="0" fontId="22" fillId="0" borderId="21" xfId="1" applyFont="1" applyBorder="1" applyAlignment="1">
      <alignment horizontal="center" vertical="center"/>
    </xf>
    <xf numFmtId="0" fontId="14" fillId="0" borderId="21" xfId="1" applyFont="1" applyBorder="1" applyAlignment="1">
      <alignment vertical="center" wrapText="1"/>
    </xf>
    <xf numFmtId="2" fontId="18" fillId="0" borderId="32" xfId="1" applyNumberFormat="1" applyFont="1" applyBorder="1" applyAlignment="1">
      <alignment horizontal="center" vertical="center"/>
    </xf>
    <xf numFmtId="0" fontId="20" fillId="0" borderId="22" xfId="2" applyFont="1" applyBorder="1" applyAlignment="1">
      <alignment vertical="center" wrapText="1"/>
    </xf>
    <xf numFmtId="0" fontId="17" fillId="0" borderId="21" xfId="2" applyFont="1" applyFill="1" applyBorder="1" applyAlignment="1">
      <alignment horizontal="center" vertical="center"/>
    </xf>
    <xf numFmtId="0" fontId="20" fillId="0" borderId="26" xfId="2" applyFont="1" applyBorder="1" applyAlignment="1">
      <alignment vertical="center" wrapText="1"/>
    </xf>
    <xf numFmtId="0" fontId="12" fillId="0" borderId="33" xfId="2" applyFont="1" applyBorder="1" applyAlignment="1">
      <alignment horizontal="right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right" vertical="center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20" fillId="0" borderId="13" xfId="2" applyFont="1" applyBorder="1" applyAlignment="1">
      <alignment vertical="center" wrapText="1"/>
    </xf>
    <xf numFmtId="0" fontId="12" fillId="0" borderId="27" xfId="2" applyFont="1" applyBorder="1" applyAlignment="1">
      <alignment horizontal="center" vertical="center" wrapText="1"/>
    </xf>
    <xf numFmtId="0" fontId="14" fillId="0" borderId="16" xfId="1" applyFont="1" applyBorder="1" applyAlignment="1">
      <alignment vertical="center" wrapText="1"/>
    </xf>
    <xf numFmtId="0" fontId="12" fillId="0" borderId="12" xfId="2" applyFont="1" applyBorder="1" applyAlignment="1">
      <alignment horizontal="right" vertical="center"/>
    </xf>
    <xf numFmtId="0" fontId="24" fillId="0" borderId="0" xfId="2" applyFont="1" applyBorder="1" applyAlignment="1">
      <alignment vertical="center" wrapText="1"/>
    </xf>
    <xf numFmtId="0" fontId="12" fillId="0" borderId="21" xfId="2" applyFont="1" applyBorder="1" applyAlignment="1">
      <alignment vertical="center" wrapText="1"/>
    </xf>
    <xf numFmtId="0" fontId="20" fillId="0" borderId="0" xfId="2" applyFont="1" applyBorder="1" applyAlignment="1">
      <alignment vertical="center" wrapText="1"/>
    </xf>
    <xf numFmtId="0" fontId="12" fillId="0" borderId="13" xfId="2" applyFont="1" applyBorder="1" applyAlignment="1">
      <alignment horizontal="center" vertical="center" wrapText="1"/>
    </xf>
    <xf numFmtId="0" fontId="24" fillId="0" borderId="16" xfId="2" applyFont="1" applyBorder="1" applyAlignment="1">
      <alignment vertical="center" wrapText="1"/>
    </xf>
    <xf numFmtId="0" fontId="12" fillId="0" borderId="31" xfId="2" applyFont="1" applyBorder="1" applyAlignment="1">
      <alignment horizontal="center" vertical="center"/>
    </xf>
    <xf numFmtId="0" fontId="12" fillId="0" borderId="16" xfId="2" applyFont="1" applyBorder="1" applyAlignment="1">
      <alignment vertical="center" wrapText="1"/>
    </xf>
    <xf numFmtId="0" fontId="12" fillId="0" borderId="12" xfId="2" applyFont="1" applyBorder="1" applyAlignment="1">
      <alignment horizontal="center" vertical="center"/>
    </xf>
    <xf numFmtId="0" fontId="20" fillId="0" borderId="21" xfId="2" applyFont="1" applyFill="1" applyBorder="1" applyAlignment="1">
      <alignment horizontal="left" vertical="center" wrapText="1"/>
    </xf>
    <xf numFmtId="0" fontId="12" fillId="0" borderId="30" xfId="2" applyFont="1" applyBorder="1" applyAlignment="1">
      <alignment horizontal="center" vertical="center"/>
    </xf>
    <xf numFmtId="0" fontId="20" fillId="0" borderId="21" xfId="2" applyFont="1" applyFill="1" applyBorder="1" applyAlignment="1">
      <alignment vertical="center" wrapText="1"/>
    </xf>
    <xf numFmtId="0" fontId="15" fillId="0" borderId="19" xfId="2" applyFont="1" applyBorder="1" applyAlignment="1">
      <alignment vertical="center" wrapText="1"/>
    </xf>
    <xf numFmtId="2" fontId="18" fillId="0" borderId="17" xfId="1" applyNumberFormat="1" applyFont="1" applyBorder="1" applyAlignment="1">
      <alignment horizontal="center" vertical="center"/>
    </xf>
    <xf numFmtId="0" fontId="3" fillId="0" borderId="36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7" fillId="0" borderId="37" xfId="2" applyFont="1" applyBorder="1" applyAlignment="1">
      <alignment horizontal="right" vertical="center"/>
    </xf>
    <xf numFmtId="0" fontId="15" fillId="0" borderId="38" xfId="2" applyFont="1" applyBorder="1" applyAlignment="1">
      <alignment vertical="center" wrapText="1"/>
    </xf>
    <xf numFmtId="0" fontId="17" fillId="0" borderId="24" xfId="2" applyFont="1" applyBorder="1" applyAlignment="1">
      <alignment vertical="center" wrapText="1"/>
    </xf>
    <xf numFmtId="0" fontId="14" fillId="0" borderId="24" xfId="2" applyFont="1" applyBorder="1" applyAlignment="1">
      <alignment vertical="center" wrapText="1"/>
    </xf>
    <xf numFmtId="0" fontId="17" fillId="0" borderId="39" xfId="2" applyFont="1" applyBorder="1" applyAlignment="1">
      <alignment horizontal="right" vertical="center" wrapText="1"/>
    </xf>
    <xf numFmtId="0" fontId="15" fillId="0" borderId="40" xfId="2" applyFont="1" applyBorder="1" applyAlignment="1">
      <alignment vertical="center" wrapText="1"/>
    </xf>
    <xf numFmtId="0" fontId="17" fillId="0" borderId="42" xfId="2" applyFont="1" applyBorder="1" applyAlignment="1">
      <alignment horizontal="right" vertical="center" wrapText="1"/>
    </xf>
    <xf numFmtId="0" fontId="26" fillId="0" borderId="43" xfId="2" applyFont="1" applyBorder="1" applyAlignment="1">
      <alignment vertical="center" wrapText="1"/>
    </xf>
    <xf numFmtId="0" fontId="26" fillId="0" borderId="45" xfId="2" applyFont="1" applyBorder="1" applyAlignment="1">
      <alignment vertical="center" wrapText="1"/>
    </xf>
    <xf numFmtId="0" fontId="15" fillId="0" borderId="21" xfId="2" applyFont="1" applyBorder="1" applyAlignment="1">
      <alignment vertical="center" wrapText="1"/>
    </xf>
    <xf numFmtId="0" fontId="8" fillId="0" borderId="23" xfId="1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0" fontId="17" fillId="0" borderId="42" xfId="2" applyFont="1" applyBorder="1" applyAlignment="1">
      <alignment horizontal="right" vertical="center"/>
    </xf>
    <xf numFmtId="0" fontId="15" fillId="0" borderId="43" xfId="2" applyFont="1" applyBorder="1" applyAlignment="1">
      <alignment vertical="center" wrapText="1"/>
    </xf>
    <xf numFmtId="0" fontId="14" fillId="0" borderId="44" xfId="2" applyFont="1" applyBorder="1" applyAlignment="1">
      <alignment vertical="center"/>
    </xf>
    <xf numFmtId="2" fontId="18" fillId="0" borderId="3" xfId="1" applyNumberFormat="1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right" vertical="center"/>
    </xf>
    <xf numFmtId="0" fontId="17" fillId="0" borderId="30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right" vertical="center"/>
    </xf>
    <xf numFmtId="0" fontId="17" fillId="0" borderId="30" xfId="2" applyFont="1" applyBorder="1" applyAlignment="1">
      <alignment horizontal="center" vertical="center"/>
    </xf>
    <xf numFmtId="0" fontId="15" fillId="0" borderId="13" xfId="2" applyFont="1" applyFill="1" applyBorder="1" applyAlignment="1">
      <alignment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5" fillId="0" borderId="21" xfId="2" applyFont="1" applyBorder="1" applyAlignment="1">
      <alignment vertical="center"/>
    </xf>
    <xf numFmtId="0" fontId="17" fillId="0" borderId="47" xfId="2" applyFont="1" applyBorder="1" applyAlignment="1">
      <alignment horizontal="center" vertical="center" wrapText="1"/>
    </xf>
    <xf numFmtId="49" fontId="17" fillId="0" borderId="49" xfId="2" applyNumberFormat="1" applyFont="1" applyFill="1" applyBorder="1" applyAlignment="1">
      <alignment horizontal="center" vertical="center" wrapText="1"/>
    </xf>
    <xf numFmtId="0" fontId="15" fillId="0" borderId="16" xfId="2" applyFont="1" applyFill="1" applyBorder="1" applyAlignment="1">
      <alignment wrapText="1"/>
    </xf>
    <xf numFmtId="0" fontId="14" fillId="0" borderId="50" xfId="2" applyFont="1" applyFill="1" applyBorder="1" applyAlignment="1">
      <alignment vertical="center" wrapText="1"/>
    </xf>
    <xf numFmtId="49" fontId="17" fillId="0" borderId="12" xfId="2" applyNumberFormat="1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wrapText="1"/>
    </xf>
    <xf numFmtId="49" fontId="17" fillId="0" borderId="47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wrapText="1"/>
    </xf>
    <xf numFmtId="0" fontId="14" fillId="0" borderId="48" xfId="2" applyFont="1" applyFill="1" applyBorder="1" applyAlignment="1">
      <alignment horizontal="center" vertical="center" wrapText="1"/>
    </xf>
    <xf numFmtId="166" fontId="8" fillId="0" borderId="14" xfId="1" applyNumberFormat="1" applyFont="1" applyBorder="1" applyAlignment="1">
      <alignment horizontal="right" vertical="center"/>
    </xf>
    <xf numFmtId="49" fontId="17" fillId="0" borderId="34" xfId="2" applyNumberFormat="1" applyFont="1" applyFill="1" applyBorder="1" applyAlignment="1">
      <alignment horizontal="center" vertical="center" wrapText="1"/>
    </xf>
    <xf numFmtId="0" fontId="12" fillId="0" borderId="4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49" fontId="17" fillId="0" borderId="31" xfId="2" applyNumberFormat="1" applyFont="1" applyFill="1" applyBorder="1" applyAlignment="1">
      <alignment horizontal="center" vertical="center" wrapText="1"/>
    </xf>
    <xf numFmtId="0" fontId="15" fillId="0" borderId="16" xfId="2" applyFont="1" applyFill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15" fillId="0" borderId="21" xfId="2" applyFont="1" applyFill="1" applyBorder="1" applyAlignment="1">
      <alignment vertical="center" wrapText="1"/>
    </xf>
    <xf numFmtId="0" fontId="15" fillId="0" borderId="21" xfId="2" applyFont="1" applyFill="1" applyBorder="1" applyAlignment="1">
      <alignment horizontal="right" vertical="center" wrapText="1"/>
    </xf>
    <xf numFmtId="49" fontId="17" fillId="0" borderId="30" xfId="2" applyNumberFormat="1" applyFont="1" applyFill="1" applyBorder="1" applyAlignment="1">
      <alignment horizontal="center" vertical="center" wrapText="1"/>
    </xf>
    <xf numFmtId="0" fontId="17" fillId="0" borderId="39" xfId="2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/>
    </xf>
    <xf numFmtId="0" fontId="28" fillId="0" borderId="16" xfId="2" applyFont="1" applyBorder="1" applyAlignment="1">
      <alignment vertical="center" wrapText="1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2" fontId="8" fillId="0" borderId="51" xfId="1" applyNumberFormat="1" applyFont="1" applyBorder="1" applyAlignment="1">
      <alignment horizontal="center" vertical="center"/>
    </xf>
    <xf numFmtId="0" fontId="12" fillId="0" borderId="31" xfId="2" applyBorder="1" applyAlignment="1">
      <alignment horizontal="center" vertical="center" wrapText="1"/>
    </xf>
    <xf numFmtId="0" fontId="21" fillId="0" borderId="19" xfId="2" applyFont="1" applyBorder="1" applyAlignment="1">
      <alignment vertical="center"/>
    </xf>
    <xf numFmtId="0" fontId="12" fillId="0" borderId="12" xfId="2" applyBorder="1" applyAlignment="1">
      <alignment horizontal="center" vertical="center" wrapText="1"/>
    </xf>
    <xf numFmtId="0" fontId="21" fillId="0" borderId="22" xfId="2" applyFont="1" applyBorder="1" applyAlignment="1">
      <alignment vertical="center" wrapText="1"/>
    </xf>
    <xf numFmtId="0" fontId="21" fillId="0" borderId="22" xfId="2" applyFont="1" applyBorder="1" applyAlignment="1">
      <alignment vertical="center"/>
    </xf>
    <xf numFmtId="0" fontId="14" fillId="0" borderId="24" xfId="2" applyFont="1" applyFill="1" applyBorder="1" applyAlignment="1">
      <alignment horizontal="center" vertical="center" wrapText="1"/>
    </xf>
    <xf numFmtId="0" fontId="12" fillId="0" borderId="30" xfId="2" applyBorder="1" applyAlignment="1">
      <alignment horizontal="center" vertical="center" wrapText="1"/>
    </xf>
    <xf numFmtId="0" fontId="21" fillId="0" borderId="26" xfId="2" applyFont="1" applyBorder="1" applyAlignment="1">
      <alignment vertical="center"/>
    </xf>
    <xf numFmtId="0" fontId="14" fillId="0" borderId="27" xfId="2" applyFont="1" applyFill="1" applyBorder="1" applyAlignment="1">
      <alignment horizontal="center" vertical="center" wrapText="1"/>
    </xf>
    <xf numFmtId="0" fontId="29" fillId="0" borderId="52" xfId="2" applyFont="1" applyBorder="1" applyAlignment="1">
      <alignment horizontal="center" vertical="center"/>
    </xf>
    <xf numFmtId="0" fontId="17" fillId="0" borderId="31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14" fontId="17" fillId="0" borderId="12" xfId="2" applyNumberFormat="1" applyFont="1" applyBorder="1" applyAlignment="1">
      <alignment horizontal="center" vertical="center"/>
    </xf>
    <xf numFmtId="0" fontId="30" fillId="0" borderId="5" xfId="2" applyFont="1" applyBorder="1" applyAlignment="1">
      <alignment vertical="center" wrapText="1"/>
    </xf>
    <xf numFmtId="0" fontId="17" fillId="0" borderId="5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center" vertical="center"/>
    </xf>
    <xf numFmtId="0" fontId="15" fillId="0" borderId="21" xfId="2" applyFont="1" applyBorder="1" applyAlignment="1">
      <alignment horizontal="left" vertical="center" wrapText="1"/>
    </xf>
    <xf numFmtId="0" fontId="17" fillId="0" borderId="36" xfId="2" applyFont="1" applyBorder="1" applyAlignment="1">
      <alignment horizontal="right" vertical="center" wrapText="1"/>
    </xf>
    <xf numFmtId="0" fontId="14" fillId="0" borderId="28" xfId="2" applyFont="1" applyBorder="1" applyAlignment="1">
      <alignment horizontal="center" vertical="center" wrapText="1"/>
    </xf>
    <xf numFmtId="0" fontId="15" fillId="0" borderId="53" xfId="2" applyFont="1" applyBorder="1" applyAlignment="1">
      <alignment vertical="center" wrapText="1"/>
    </xf>
    <xf numFmtId="2" fontId="4" fillId="0" borderId="14" xfId="1" applyNumberFormat="1" applyFont="1" applyBorder="1" applyAlignment="1">
      <alignment horizontal="center" vertical="center"/>
    </xf>
    <xf numFmtId="0" fontId="17" fillId="0" borderId="52" xfId="2" applyFont="1" applyBorder="1" applyAlignment="1">
      <alignment horizontal="right" vertical="center"/>
    </xf>
    <xf numFmtId="0" fontId="15" fillId="0" borderId="29" xfId="2" applyFont="1" applyBorder="1" applyAlignment="1">
      <alignment vertical="center" wrapText="1"/>
    </xf>
    <xf numFmtId="0" fontId="15" fillId="0" borderId="25" xfId="2" applyFont="1" applyBorder="1" applyAlignment="1">
      <alignment vertical="center" wrapText="1"/>
    </xf>
    <xf numFmtId="0" fontId="14" fillId="0" borderId="0" xfId="2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2" fillId="0" borderId="52" xfId="1" applyFont="1" applyBorder="1" applyAlignment="1">
      <alignment vertical="center"/>
    </xf>
    <xf numFmtId="0" fontId="2" fillId="0" borderId="54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166" fontId="8" fillId="0" borderId="17" xfId="1" applyNumberFormat="1" applyFont="1" applyBorder="1" applyAlignment="1">
      <alignment horizontal="right" vertical="center"/>
    </xf>
    <xf numFmtId="0" fontId="68" fillId="0" borderId="52" xfId="2" applyFont="1" applyBorder="1" applyAlignment="1">
      <alignment horizontal="right" vertical="center"/>
    </xf>
    <xf numFmtId="0" fontId="17" fillId="0" borderId="5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 wrapText="1"/>
    </xf>
    <xf numFmtId="0" fontId="21" fillId="0" borderId="73" xfId="2" applyFont="1" applyFill="1" applyBorder="1" applyAlignment="1">
      <alignment vertical="center" wrapText="1"/>
    </xf>
    <xf numFmtId="0" fontId="30" fillId="0" borderId="5" xfId="2" applyFont="1" applyBorder="1" applyAlignment="1">
      <alignment vertical="center"/>
    </xf>
    <xf numFmtId="0" fontId="2" fillId="0" borderId="76" xfId="1" applyFont="1" applyBorder="1" applyAlignment="1">
      <alignment horizontal="center" vertical="center" wrapText="1"/>
    </xf>
    <xf numFmtId="2" fontId="8" fillId="0" borderId="17" xfId="1" applyNumberFormat="1" applyFont="1" applyBorder="1" applyAlignment="1">
      <alignment vertical="center"/>
    </xf>
    <xf numFmtId="2" fontId="8" fillId="0" borderId="17" xfId="1" applyNumberFormat="1" applyFont="1" applyBorder="1" applyAlignment="1">
      <alignment horizontal="center" vertical="center"/>
    </xf>
    <xf numFmtId="0" fontId="72" fillId="0" borderId="0" xfId="276"/>
    <xf numFmtId="0" fontId="70" fillId="31" borderId="0" xfId="276" applyFont="1" applyFill="1" applyBorder="1" applyAlignment="1">
      <alignment horizontal="left" vertical="center" wrapText="1"/>
    </xf>
    <xf numFmtId="0" fontId="6" fillId="0" borderId="0" xfId="276" applyFont="1"/>
    <xf numFmtId="0" fontId="8" fillId="30" borderId="0" xfId="276" applyFont="1" applyFill="1" applyBorder="1" applyAlignment="1">
      <alignment horizontal="left" vertical="center" wrapText="1"/>
    </xf>
    <xf numFmtId="0" fontId="18" fillId="30" borderId="0" xfId="276" applyFont="1" applyFill="1" applyBorder="1" applyAlignment="1">
      <alignment horizontal="left" vertical="center" wrapText="1"/>
    </xf>
    <xf numFmtId="0" fontId="10" fillId="0" borderId="0" xfId="276" applyFont="1"/>
    <xf numFmtId="0" fontId="11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vertical="center" wrapText="1"/>
    </xf>
    <xf numFmtId="0" fontId="14" fillId="0" borderId="7" xfId="2" applyFont="1" applyBorder="1" applyAlignment="1">
      <alignment vertical="center"/>
    </xf>
    <xf numFmtId="0" fontId="14" fillId="0" borderId="7" xfId="2" applyFont="1" applyBorder="1" applyAlignment="1">
      <alignment horizontal="center" wrapText="1"/>
    </xf>
    <xf numFmtId="2" fontId="16" fillId="0" borderId="11" xfId="1" applyNumberFormat="1" applyFont="1" applyBorder="1" applyAlignment="1">
      <alignment horizontal="center" vertical="center"/>
    </xf>
    <xf numFmtId="2" fontId="8" fillId="0" borderId="23" xfId="1" applyNumberFormat="1" applyFont="1" applyBorder="1" applyAlignment="1">
      <alignment vertical="center"/>
    </xf>
    <xf numFmtId="166" fontId="8" fillId="0" borderId="23" xfId="1" applyNumberFormat="1" applyFont="1" applyBorder="1" applyAlignment="1">
      <alignment vertical="center"/>
    </xf>
    <xf numFmtId="2" fontId="18" fillId="0" borderId="14" xfId="1" applyNumberFormat="1" applyFont="1" applyBorder="1" applyAlignment="1">
      <alignment vertical="center"/>
    </xf>
    <xf numFmtId="166" fontId="8" fillId="0" borderId="80" xfId="1" applyNumberFormat="1" applyFont="1" applyBorder="1" applyAlignment="1">
      <alignment vertical="center"/>
    </xf>
    <xf numFmtId="0" fontId="23" fillId="0" borderId="13" xfId="1" applyFont="1" applyBorder="1" applyAlignment="1">
      <alignment horizontal="center" vertical="center"/>
    </xf>
    <xf numFmtId="2" fontId="18" fillId="0" borderId="79" xfId="1" applyNumberFormat="1" applyFont="1" applyBorder="1" applyAlignment="1">
      <alignment horizontal="center" vertical="center"/>
    </xf>
    <xf numFmtId="2" fontId="19" fillId="0" borderId="23" xfId="1" applyNumberFormat="1" applyFont="1" applyBorder="1" applyAlignment="1">
      <alignment vertical="center"/>
    </xf>
    <xf numFmtId="174" fontId="19" fillId="0" borderId="23" xfId="1" applyNumberFormat="1" applyFont="1" applyBorder="1" applyAlignment="1">
      <alignment vertical="center"/>
    </xf>
    <xf numFmtId="166" fontId="19" fillId="0" borderId="23" xfId="1" applyNumberFormat="1" applyFont="1" applyBorder="1" applyAlignment="1">
      <alignment vertical="center"/>
    </xf>
    <xf numFmtId="0" fontId="75" fillId="0" borderId="13" xfId="2" applyFont="1" applyBorder="1" applyAlignment="1">
      <alignment vertical="center" wrapText="1"/>
    </xf>
    <xf numFmtId="2" fontId="8" fillId="0" borderId="23" xfId="1" applyNumberFormat="1" applyFont="1" applyBorder="1" applyAlignment="1">
      <alignment horizontal="center" vertical="center"/>
    </xf>
    <xf numFmtId="0" fontId="76" fillId="0" borderId="30" xfId="2" applyFont="1" applyBorder="1" applyAlignment="1">
      <alignment horizontal="right" vertical="center"/>
    </xf>
    <xf numFmtId="0" fontId="75" fillId="0" borderId="0" xfId="2" applyFont="1" applyBorder="1" applyAlignment="1">
      <alignment vertical="center" wrapText="1"/>
    </xf>
    <xf numFmtId="0" fontId="76" fillId="0" borderId="13" xfId="2" applyFont="1" applyBorder="1" applyAlignment="1">
      <alignment horizontal="center" vertical="center" wrapText="1"/>
    </xf>
    <xf numFmtId="0" fontId="77" fillId="0" borderId="13" xfId="1" applyFont="1" applyBorder="1" applyAlignment="1">
      <alignment horizontal="center" vertical="center" wrapText="1"/>
    </xf>
    <xf numFmtId="2" fontId="78" fillId="0" borderId="14" xfId="1" applyNumberFormat="1" applyFont="1" applyBorder="1" applyAlignment="1">
      <alignment horizontal="right" vertical="center"/>
    </xf>
    <xf numFmtId="0" fontId="79" fillId="0" borderId="0" xfId="276" applyFont="1"/>
    <xf numFmtId="0" fontId="14" fillId="0" borderId="21" xfId="2" applyFont="1" applyBorder="1" applyAlignment="1">
      <alignment vertical="center" wrapText="1"/>
    </xf>
    <xf numFmtId="2" fontId="18" fillId="0" borderId="23" xfId="1" applyNumberFormat="1" applyFont="1" applyBorder="1" applyAlignment="1">
      <alignment vertical="center"/>
    </xf>
    <xf numFmtId="2" fontId="8" fillId="0" borderId="14" xfId="1" applyNumberFormat="1" applyFont="1" applyBorder="1" applyAlignment="1">
      <alignment vertical="center"/>
    </xf>
    <xf numFmtId="0" fontId="72" fillId="0" borderId="34" xfId="276" applyBorder="1" applyAlignment="1">
      <alignment horizontal="right" vertical="center"/>
    </xf>
    <xf numFmtId="0" fontId="14" fillId="0" borderId="16" xfId="276" applyFont="1" applyFill="1" applyBorder="1" applyAlignment="1">
      <alignment horizontal="center" vertical="center" wrapText="1"/>
    </xf>
    <xf numFmtId="0" fontId="69" fillId="0" borderId="0" xfId="276" applyFont="1"/>
    <xf numFmtId="0" fontId="21" fillId="0" borderId="21" xfId="2" applyFont="1" applyFill="1" applyBorder="1" applyAlignment="1">
      <alignment horizontal="left" vertical="center" wrapText="1"/>
    </xf>
    <xf numFmtId="0" fontId="34" fillId="0" borderId="0" xfId="276" applyFont="1"/>
    <xf numFmtId="0" fontId="31" fillId="0" borderId="31" xfId="276" applyFont="1" applyBorder="1" applyAlignment="1">
      <alignment horizontal="center" vertical="center"/>
    </xf>
    <xf numFmtId="0" fontId="32" fillId="0" borderId="5" xfId="276" applyFont="1" applyBorder="1" applyAlignment="1">
      <alignment vertical="center" wrapText="1"/>
    </xf>
    <xf numFmtId="0" fontId="31" fillId="0" borderId="12" xfId="276" applyFont="1" applyBorder="1" applyAlignment="1">
      <alignment horizontal="center" vertical="center"/>
    </xf>
    <xf numFmtId="0" fontId="4" fillId="0" borderId="16" xfId="276" applyFont="1" applyFill="1" applyBorder="1" applyAlignment="1">
      <alignment wrapText="1"/>
    </xf>
    <xf numFmtId="0" fontId="6" fillId="0" borderId="21" xfId="276" applyFont="1" applyFill="1" applyBorder="1" applyAlignment="1">
      <alignment wrapText="1"/>
    </xf>
    <xf numFmtId="0" fontId="34" fillId="0" borderId="21" xfId="276" applyFont="1" applyBorder="1" applyAlignment="1">
      <alignment vertical="center"/>
    </xf>
    <xf numFmtId="0" fontId="34" fillId="0" borderId="21" xfId="276" applyFont="1" applyBorder="1" applyAlignment="1">
      <alignment vertical="center" wrapText="1"/>
    </xf>
    <xf numFmtId="0" fontId="31" fillId="0" borderId="9" xfId="276" applyFont="1" applyBorder="1" applyAlignment="1">
      <alignment horizontal="center" vertical="center"/>
    </xf>
    <xf numFmtId="0" fontId="32" fillId="0" borderId="10" xfId="276" applyFont="1" applyBorder="1" applyAlignment="1">
      <alignment vertical="center" wrapText="1"/>
    </xf>
    <xf numFmtId="0" fontId="12" fillId="0" borderId="7" xfId="276" applyFont="1" applyBorder="1" applyAlignment="1">
      <alignment horizontal="center" vertical="center" wrapText="1"/>
    </xf>
    <xf numFmtId="0" fontId="35" fillId="0" borderId="7" xfId="276" applyFont="1" applyBorder="1"/>
    <xf numFmtId="0" fontId="3" fillId="0" borderId="34" xfId="276" applyFont="1" applyBorder="1" applyAlignment="1">
      <alignment horizontal="right" vertical="center" wrapText="1"/>
    </xf>
    <xf numFmtId="0" fontId="6" fillId="0" borderId="13" xfId="276" applyFont="1" applyBorder="1" applyAlignment="1">
      <alignment vertical="center" wrapText="1"/>
    </xf>
    <xf numFmtId="0" fontId="33" fillId="0" borderId="13" xfId="276" applyFont="1" applyBorder="1" applyAlignment="1">
      <alignment horizontal="center" vertical="center" wrapText="1"/>
    </xf>
    <xf numFmtId="0" fontId="80" fillId="0" borderId="54" xfId="276" applyFont="1" applyBorder="1" applyAlignment="1">
      <alignment horizontal="right" vertical="center" wrapText="1"/>
    </xf>
    <xf numFmtId="0" fontId="81" fillId="0" borderId="55" xfId="276" applyFont="1" applyBorder="1" applyAlignment="1">
      <alignment vertical="center" wrapText="1"/>
    </xf>
    <xf numFmtId="0" fontId="82" fillId="0" borderId="55" xfId="276" applyFont="1" applyBorder="1" applyAlignment="1">
      <alignment horizontal="center" vertical="center" wrapText="1"/>
    </xf>
    <xf numFmtId="2" fontId="83" fillId="0" borderId="56" xfId="1" applyNumberFormat="1" applyFont="1" applyBorder="1" applyAlignment="1">
      <alignment horizontal="center" vertical="center"/>
    </xf>
    <xf numFmtId="0" fontId="31" fillId="0" borderId="77" xfId="276" applyFont="1" applyBorder="1" applyAlignment="1">
      <alignment horizontal="center" vertical="center"/>
    </xf>
    <xf numFmtId="0" fontId="31" fillId="0" borderId="78" xfId="276" applyFont="1" applyBorder="1" applyAlignment="1">
      <alignment vertical="center" wrapText="1"/>
    </xf>
    <xf numFmtId="0" fontId="12" fillId="0" borderId="75" xfId="276" applyFont="1" applyBorder="1" applyAlignment="1">
      <alignment horizontal="center" vertical="center" wrapText="1"/>
    </xf>
    <xf numFmtId="0" fontId="35" fillId="0" borderId="21" xfId="276" applyFont="1" applyBorder="1"/>
    <xf numFmtId="2" fontId="18" fillId="0" borderId="76" xfId="1" applyNumberFormat="1" applyFont="1" applyFill="1" applyBorder="1" applyAlignment="1">
      <alignment horizontal="center" vertical="center"/>
    </xf>
    <xf numFmtId="0" fontId="72" fillId="0" borderId="0" xfId="276" applyFill="1" applyBorder="1"/>
    <xf numFmtId="2" fontId="72" fillId="0" borderId="0" xfId="276" applyNumberFormat="1" applyFill="1" applyBorder="1"/>
    <xf numFmtId="0" fontId="3" fillId="0" borderId="16" xfId="276" applyFont="1" applyBorder="1" applyAlignment="1">
      <alignment horizontal="right" vertical="center" wrapText="1"/>
    </xf>
    <xf numFmtId="0" fontId="3" fillId="0" borderId="5" xfId="276" applyFont="1" applyBorder="1" applyAlignment="1">
      <alignment vertical="center" wrapText="1"/>
    </xf>
    <xf numFmtId="0" fontId="33" fillId="0" borderId="5" xfId="276" applyFont="1" applyBorder="1" applyAlignment="1">
      <alignment horizontal="center" vertical="center" wrapText="1"/>
    </xf>
    <xf numFmtId="2" fontId="19" fillId="0" borderId="17" xfId="1" applyNumberFormat="1" applyFont="1" applyFill="1" applyBorder="1" applyAlignment="1">
      <alignment horizontal="right" vertical="center"/>
    </xf>
    <xf numFmtId="0" fontId="3" fillId="0" borderId="55" xfId="276" applyFont="1" applyBorder="1" applyAlignment="1">
      <alignment horizontal="right" vertical="center" wrapText="1"/>
    </xf>
    <xf numFmtId="0" fontId="3" fillId="0" borderId="55" xfId="276" applyFont="1" applyBorder="1" applyAlignment="1">
      <alignment vertical="center" wrapText="1"/>
    </xf>
    <xf numFmtId="0" fontId="33" fillId="0" borderId="55" xfId="276" applyFont="1" applyBorder="1" applyAlignment="1">
      <alignment horizontal="center" vertical="center" wrapText="1"/>
    </xf>
    <xf numFmtId="2" fontId="19" fillId="0" borderId="56" xfId="1" applyNumberFormat="1" applyFont="1" applyFill="1" applyBorder="1" applyAlignment="1">
      <alignment horizontal="right" vertical="center"/>
    </xf>
    <xf numFmtId="2" fontId="34" fillId="0" borderId="0" xfId="276" applyNumberFormat="1" applyFont="1"/>
    <xf numFmtId="2" fontId="13" fillId="0" borderId="18" xfId="276" applyNumberFormat="1" applyFont="1" applyBorder="1" applyAlignment="1">
      <alignment horizontal="center" vertical="center" wrapText="1"/>
    </xf>
    <xf numFmtId="2" fontId="13" fillId="0" borderId="17" xfId="276" applyNumberFormat="1" applyFont="1" applyBorder="1" applyAlignment="1">
      <alignment horizontal="center" vertical="center" wrapText="1"/>
    </xf>
    <xf numFmtId="2" fontId="13" fillId="0" borderId="56" xfId="276" applyNumberFormat="1" applyFont="1" applyBorder="1" applyAlignment="1">
      <alignment horizontal="center" vertical="center" wrapText="1"/>
    </xf>
    <xf numFmtId="0" fontId="34" fillId="0" borderId="13" xfId="276" applyFont="1" applyBorder="1"/>
    <xf numFmtId="0" fontId="27" fillId="0" borderId="0" xfId="276" applyFont="1"/>
    <xf numFmtId="2" fontId="8" fillId="0" borderId="17" xfId="1" applyNumberFormat="1" applyFont="1" applyBorder="1" applyAlignment="1">
      <alignment horizontal="right" vertical="center"/>
    </xf>
    <xf numFmtId="0" fontId="19" fillId="0" borderId="8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2" fontId="19" fillId="0" borderId="51" xfId="1" applyNumberFormat="1" applyFont="1" applyBorder="1" applyAlignment="1">
      <alignment horizontal="center" vertical="center"/>
    </xf>
    <xf numFmtId="2" fontId="19" fillId="0" borderId="17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 wrapText="1"/>
    </xf>
    <xf numFmtId="2" fontId="19" fillId="0" borderId="11" xfId="1" applyNumberFormat="1" applyFont="1" applyBorder="1" applyAlignment="1">
      <alignment horizontal="center" vertical="center"/>
    </xf>
    <xf numFmtId="2" fontId="19" fillId="0" borderId="8" xfId="1" applyNumberFormat="1" applyFont="1" applyBorder="1" applyAlignment="1">
      <alignment horizontal="center" vertical="center"/>
    </xf>
    <xf numFmtId="2" fontId="19" fillId="0" borderId="32" xfId="1" applyNumberFormat="1" applyFont="1" applyBorder="1" applyAlignment="1">
      <alignment horizontal="center" vertical="center"/>
    </xf>
    <xf numFmtId="2" fontId="19" fillId="0" borderId="79" xfId="1" applyNumberFormat="1" applyFont="1" applyBorder="1" applyAlignment="1">
      <alignment horizontal="center" vertical="center"/>
    </xf>
    <xf numFmtId="2" fontId="19" fillId="0" borderId="3" xfId="1" applyNumberFormat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2" fontId="19" fillId="0" borderId="76" xfId="1" applyNumberFormat="1" applyFont="1" applyFill="1" applyBorder="1" applyAlignment="1">
      <alignment horizontal="center" vertical="center"/>
    </xf>
    <xf numFmtId="0" fontId="19" fillId="0" borderId="76" xfId="1" applyFont="1" applyBorder="1" applyAlignment="1">
      <alignment horizontal="center" vertical="center" wrapText="1"/>
    </xf>
    <xf numFmtId="2" fontId="36" fillId="0" borderId="18" xfId="276" applyNumberFormat="1" applyFont="1" applyBorder="1" applyAlignment="1">
      <alignment horizontal="center" vertical="center" wrapText="1"/>
    </xf>
    <xf numFmtId="2" fontId="36" fillId="0" borderId="17" xfId="276" applyNumberFormat="1" applyFont="1" applyBorder="1" applyAlignment="1">
      <alignment horizontal="center" vertical="center" wrapText="1"/>
    </xf>
    <xf numFmtId="2" fontId="36" fillId="0" borderId="56" xfId="276" applyNumberFormat="1" applyFont="1" applyBorder="1" applyAlignment="1">
      <alignment horizontal="center" vertical="center" wrapText="1"/>
    </xf>
    <xf numFmtId="0" fontId="85" fillId="0" borderId="0" xfId="276" applyFont="1" applyAlignment="1">
      <alignment horizontal="center"/>
    </xf>
    <xf numFmtId="0" fontId="19" fillId="0" borderId="0" xfId="276" applyFont="1" applyAlignment="1">
      <alignment horizontal="center"/>
    </xf>
    <xf numFmtId="0" fontId="19" fillId="0" borderId="0" xfId="1" applyFont="1" applyAlignment="1">
      <alignment horizontal="center"/>
    </xf>
    <xf numFmtId="166" fontId="19" fillId="0" borderId="17" xfId="1" applyNumberFormat="1" applyFont="1" applyBorder="1" applyAlignment="1">
      <alignment horizontal="center" vertical="center"/>
    </xf>
    <xf numFmtId="166" fontId="19" fillId="0" borderId="18" xfId="1" applyNumberFormat="1" applyFont="1" applyBorder="1" applyAlignment="1">
      <alignment horizontal="center" vertical="center"/>
    </xf>
    <xf numFmtId="166" fontId="19" fillId="0" borderId="23" xfId="1" applyNumberFormat="1" applyFont="1" applyBorder="1" applyAlignment="1">
      <alignment horizontal="center" vertical="center"/>
    </xf>
    <xf numFmtId="166" fontId="19" fillId="0" borderId="80" xfId="1" applyNumberFormat="1" applyFont="1" applyBorder="1" applyAlignment="1">
      <alignment horizontal="center" vertical="center"/>
    </xf>
    <xf numFmtId="174" fontId="19" fillId="0" borderId="23" xfId="1" applyNumberFormat="1" applyFont="1" applyBorder="1" applyAlignment="1">
      <alignment horizontal="center" vertical="center"/>
    </xf>
    <xf numFmtId="2" fontId="84" fillId="0" borderId="14" xfId="1" applyNumberFormat="1" applyFont="1" applyBorder="1" applyAlignment="1">
      <alignment horizontal="center" vertical="center"/>
    </xf>
    <xf numFmtId="166" fontId="19" fillId="0" borderId="14" xfId="1" applyNumberFormat="1" applyFont="1" applyBorder="1" applyAlignment="1">
      <alignment horizontal="center" vertical="center"/>
    </xf>
    <xf numFmtId="2" fontId="19" fillId="0" borderId="17" xfId="1" applyNumberFormat="1" applyFont="1" applyFill="1" applyBorder="1" applyAlignment="1">
      <alignment horizontal="center" vertical="center"/>
    </xf>
    <xf numFmtId="2" fontId="19" fillId="0" borderId="56" xfId="1" applyNumberFormat="1" applyFont="1" applyFill="1" applyBorder="1" applyAlignment="1">
      <alignment horizontal="center" vertical="center"/>
    </xf>
    <xf numFmtId="2" fontId="86" fillId="0" borderId="0" xfId="276" applyNumberFormat="1" applyFont="1" applyAlignment="1">
      <alignment horizontal="center"/>
    </xf>
    <xf numFmtId="0" fontId="86" fillId="0" borderId="13" xfId="276" applyFont="1" applyBorder="1" applyAlignment="1">
      <alignment horizontal="center"/>
    </xf>
    <xf numFmtId="0" fontId="86" fillId="0" borderId="0" xfId="276" applyFont="1" applyAlignment="1">
      <alignment horizontal="center"/>
    </xf>
    <xf numFmtId="2" fontId="19" fillId="0" borderId="56" xfId="1" applyNumberFormat="1" applyFont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right" vertical="center"/>
    </xf>
    <xf numFmtId="2" fontId="8" fillId="0" borderId="23" xfId="1" applyNumberFormat="1" applyFont="1" applyBorder="1" applyAlignment="1">
      <alignment horizontal="right" vertical="center"/>
    </xf>
    <xf numFmtId="2" fontId="8" fillId="0" borderId="14" xfId="1" applyNumberFormat="1" applyFont="1" applyBorder="1" applyAlignment="1">
      <alignment horizontal="right" vertical="center"/>
    </xf>
    <xf numFmtId="0" fontId="17" fillId="0" borderId="21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3" fillId="0" borderId="30" xfId="1" applyFont="1" applyBorder="1" applyAlignment="1">
      <alignment horizontal="right" vertical="center"/>
    </xf>
    <xf numFmtId="2" fontId="18" fillId="0" borderId="18" xfId="1" applyNumberFormat="1" applyFont="1" applyBorder="1" applyAlignment="1">
      <alignment horizontal="center" vertical="center"/>
    </xf>
    <xf numFmtId="2" fontId="18" fillId="0" borderId="23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0" fontId="17" fillId="0" borderId="31" xfId="2" applyFont="1" applyBorder="1" applyAlignment="1">
      <alignment horizontal="right" vertical="center"/>
    </xf>
    <xf numFmtId="0" fontId="17" fillId="0" borderId="12" xfId="2" applyFont="1" applyBorder="1" applyAlignment="1">
      <alignment horizontal="right" vertical="center"/>
    </xf>
    <xf numFmtId="0" fontId="17" fillId="0" borderId="30" xfId="2" applyFont="1" applyBorder="1" applyAlignment="1">
      <alignment horizontal="right" vertical="center"/>
    </xf>
    <xf numFmtId="0" fontId="12" fillId="0" borderId="16" xfId="2" applyFont="1" applyFill="1" applyBorder="1" applyAlignment="1">
      <alignment horizontal="center" vertical="center" wrapText="1"/>
    </xf>
    <xf numFmtId="2" fontId="19" fillId="0" borderId="23" xfId="1" applyNumberFormat="1" applyFont="1" applyBorder="1" applyAlignment="1">
      <alignment horizontal="center" vertical="center"/>
    </xf>
    <xf numFmtId="2" fontId="19" fillId="0" borderId="18" xfId="1" applyNumberFormat="1" applyFont="1" applyBorder="1" applyAlignment="1">
      <alignment horizontal="center" vertical="center"/>
    </xf>
    <xf numFmtId="2" fontId="19" fillId="0" borderId="14" xfId="1" applyNumberFormat="1" applyFont="1" applyBorder="1" applyAlignment="1">
      <alignment horizontal="center" vertical="center"/>
    </xf>
    <xf numFmtId="0" fontId="2" fillId="0" borderId="28" xfId="1" applyFont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left" vertical="center" wrapText="1"/>
    </xf>
    <xf numFmtId="0" fontId="2" fillId="0" borderId="59" xfId="1" applyFont="1" applyBorder="1" applyAlignment="1">
      <alignment horizontal="left" vertical="center" wrapText="1"/>
    </xf>
    <xf numFmtId="0" fontId="2" fillId="0" borderId="1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right" vertical="center"/>
    </xf>
    <xf numFmtId="2" fontId="8" fillId="0" borderId="23" xfId="1" applyNumberFormat="1" applyFont="1" applyBorder="1" applyAlignment="1">
      <alignment horizontal="right" vertical="center"/>
    </xf>
    <xf numFmtId="2" fontId="8" fillId="0" borderId="14" xfId="1" applyNumberFormat="1" applyFont="1" applyBorder="1" applyAlignment="1">
      <alignment horizontal="right" vertical="center"/>
    </xf>
    <xf numFmtId="0" fontId="33" fillId="0" borderId="28" xfId="276" applyFont="1" applyBorder="1" applyAlignment="1">
      <alignment horizontal="center" vertical="center" wrapText="1"/>
    </xf>
    <xf numFmtId="0" fontId="33" fillId="0" borderId="29" xfId="276" applyFont="1" applyBorder="1" applyAlignment="1">
      <alignment horizontal="center" vertical="center" wrapText="1"/>
    </xf>
    <xf numFmtId="0" fontId="3" fillId="0" borderId="16" xfId="276" applyFont="1" applyFill="1" applyBorder="1" applyAlignment="1">
      <alignment horizontal="center" vertical="center" wrapText="1"/>
    </xf>
    <xf numFmtId="0" fontId="3" fillId="0" borderId="21" xfId="276" applyFont="1" applyFill="1" applyBorder="1" applyAlignment="1">
      <alignment horizontal="center" vertical="center" wrapText="1"/>
    </xf>
    <xf numFmtId="0" fontId="3" fillId="0" borderId="19" xfId="276" applyFont="1" applyFill="1" applyBorder="1" applyAlignment="1">
      <alignment horizontal="center" vertical="center" wrapText="1"/>
    </xf>
    <xf numFmtId="0" fontId="3" fillId="0" borderId="22" xfId="276" applyFont="1" applyFill="1" applyBorder="1" applyAlignment="1">
      <alignment horizontal="center" vertical="center" wrapText="1"/>
    </xf>
    <xf numFmtId="0" fontId="33" fillId="0" borderId="16" xfId="276" applyFont="1" applyBorder="1" applyAlignment="1">
      <alignment horizontal="center" vertical="center" wrapText="1"/>
    </xf>
    <xf numFmtId="0" fontId="33" fillId="0" borderId="21" xfId="276" applyFont="1" applyBorder="1" applyAlignment="1">
      <alignment horizontal="center" vertical="center" wrapText="1"/>
    </xf>
    <xf numFmtId="0" fontId="33" fillId="0" borderId="72" xfId="276" applyFont="1" applyBorder="1" applyAlignment="1">
      <alignment horizontal="center" vertical="center" wrapText="1"/>
    </xf>
    <xf numFmtId="0" fontId="9" fillId="0" borderId="74" xfId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16" xfId="2" applyBorder="1" applyAlignment="1">
      <alignment horizontal="center" vertical="center" wrapText="1"/>
    </xf>
    <xf numFmtId="0" fontId="12" fillId="0" borderId="21" xfId="2" applyBorder="1" applyAlignment="1">
      <alignment horizontal="center" vertical="center" wrapText="1"/>
    </xf>
    <xf numFmtId="0" fontId="12" fillId="0" borderId="13" xfId="2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48" xfId="2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 wrapText="1"/>
    </xf>
    <xf numFmtId="0" fontId="17" fillId="0" borderId="50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17" fillId="0" borderId="48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25" fillId="0" borderId="41" xfId="276" applyFont="1" applyFill="1" applyBorder="1" applyAlignment="1">
      <alignment horizontal="center" vertical="center"/>
    </xf>
    <xf numFmtId="0" fontId="25" fillId="0" borderId="44" xfId="276" applyFont="1" applyFill="1" applyBorder="1" applyAlignment="1">
      <alignment horizontal="center" vertical="center"/>
    </xf>
    <xf numFmtId="0" fontId="25" fillId="0" borderId="46" xfId="276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right" vertical="center"/>
    </xf>
    <xf numFmtId="0" fontId="17" fillId="0" borderId="12" xfId="1" applyFont="1" applyBorder="1" applyAlignment="1">
      <alignment horizontal="right" vertical="center"/>
    </xf>
    <xf numFmtId="0" fontId="17" fillId="0" borderId="16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72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right" vertical="center"/>
    </xf>
    <xf numFmtId="0" fontId="12" fillId="0" borderId="24" xfId="2" applyFont="1" applyBorder="1" applyAlignment="1">
      <alignment horizontal="center" vertical="center" wrapText="1"/>
    </xf>
    <xf numFmtId="0" fontId="3" fillId="0" borderId="31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3" fillId="0" borderId="30" xfId="1" applyFont="1" applyBorder="1" applyAlignment="1">
      <alignment horizontal="right" vertical="center"/>
    </xf>
    <xf numFmtId="2" fontId="18" fillId="0" borderId="18" xfId="1" applyNumberFormat="1" applyFont="1" applyBorder="1" applyAlignment="1">
      <alignment horizontal="center" vertical="center"/>
    </xf>
    <xf numFmtId="2" fontId="18" fillId="0" borderId="23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0" fontId="17" fillId="0" borderId="31" xfId="2" applyFont="1" applyBorder="1" applyAlignment="1">
      <alignment horizontal="right" vertical="center"/>
    </xf>
    <xf numFmtId="0" fontId="17" fillId="0" borderId="12" xfId="2" applyFont="1" applyBorder="1" applyAlignment="1">
      <alignment horizontal="right" vertical="center"/>
    </xf>
    <xf numFmtId="0" fontId="17" fillId="0" borderId="30" xfId="2" applyFont="1" applyBorder="1" applyAlignment="1">
      <alignment horizontal="right" vertical="center"/>
    </xf>
    <xf numFmtId="0" fontId="17" fillId="0" borderId="1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5" fillId="2" borderId="0" xfId="276" applyFont="1" applyFill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2" fontId="19" fillId="0" borderId="23" xfId="1" applyNumberFormat="1" applyFont="1" applyBorder="1" applyAlignment="1">
      <alignment horizontal="center" vertical="center"/>
    </xf>
    <xf numFmtId="2" fontId="19" fillId="0" borderId="18" xfId="1" applyNumberFormat="1" applyFont="1" applyBorder="1" applyAlignment="1">
      <alignment horizontal="center" vertical="center"/>
    </xf>
    <xf numFmtId="2" fontId="19" fillId="0" borderId="14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78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6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7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14"/>
  <sheetViews>
    <sheetView tabSelected="1" view="pageBreakPreview" topLeftCell="A196" zoomScale="85" zoomScaleNormal="85" zoomScaleSheetLayoutView="85" zoomScalePageLayoutView="55" workbookViewId="0">
      <selection activeCell="B58" sqref="B58"/>
    </sheetView>
  </sheetViews>
  <sheetFormatPr defaultRowHeight="15.75" outlineLevelRow="2" outlineLevelCol="1"/>
  <cols>
    <col min="1" max="1" width="9.140625" style="160"/>
    <col min="2" max="2" width="93.28515625" style="197" customWidth="1"/>
    <col min="3" max="3" width="19" style="160" customWidth="1"/>
    <col min="4" max="4" width="16.7109375" style="160" customWidth="1"/>
    <col min="5" max="5" width="16.7109375" style="197" customWidth="1"/>
    <col min="6" max="6" width="16.7109375" style="269" hidden="1" customWidth="1" outlineLevel="1"/>
    <col min="7" max="7" width="9.140625" style="160" collapsed="1"/>
    <col min="8" max="16384" width="9.140625" style="160"/>
  </cols>
  <sheetData>
    <row r="1" spans="1:8" ht="39" customHeight="1">
      <c r="A1" s="383" t="s">
        <v>291</v>
      </c>
      <c r="B1" s="383"/>
      <c r="C1" s="383"/>
      <c r="D1" s="383"/>
      <c r="E1" s="383"/>
      <c r="F1" s="383"/>
      <c r="G1" s="383"/>
      <c r="H1" s="383"/>
    </row>
    <row r="2" spans="1:8" ht="42.75" customHeight="1">
      <c r="A2" s="1"/>
      <c r="B2" s="161" t="s">
        <v>281</v>
      </c>
      <c r="C2" s="370" t="s">
        <v>286</v>
      </c>
      <c r="D2" s="370"/>
      <c r="E2" s="370"/>
      <c r="F2" s="255"/>
    </row>
    <row r="3" spans="1:8" s="162" customFormat="1" ht="15" customHeight="1">
      <c r="B3" s="163" t="s">
        <v>260</v>
      </c>
      <c r="C3" s="163" t="s">
        <v>284</v>
      </c>
      <c r="D3" s="164"/>
      <c r="F3" s="256"/>
    </row>
    <row r="4" spans="1:8" s="162" customFormat="1" ht="15" customHeight="1">
      <c r="B4" s="163" t="s">
        <v>261</v>
      </c>
      <c r="C4" s="163" t="s">
        <v>282</v>
      </c>
      <c r="D4" s="164"/>
      <c r="F4" s="256"/>
    </row>
    <row r="5" spans="1:8" s="162" customFormat="1" ht="16.5" customHeight="1">
      <c r="B5" s="163" t="s">
        <v>262</v>
      </c>
      <c r="C5" s="164" t="s">
        <v>283</v>
      </c>
      <c r="D5" s="164"/>
      <c r="F5" s="256"/>
    </row>
    <row r="6" spans="1:8" s="162" customFormat="1" ht="16.5" customHeight="1">
      <c r="B6" s="163" t="s">
        <v>263</v>
      </c>
      <c r="C6" s="164"/>
      <c r="D6" s="164"/>
      <c r="F6" s="256"/>
    </row>
    <row r="7" spans="1:8">
      <c r="A7" s="2"/>
      <c r="B7" s="3"/>
      <c r="C7" s="4"/>
      <c r="D7" s="5"/>
      <c r="E7" s="6"/>
      <c r="F7" s="257"/>
    </row>
    <row r="8" spans="1:8" ht="84" customHeight="1" thickBot="1">
      <c r="A8" s="371" t="s">
        <v>0</v>
      </c>
      <c r="B8" s="371"/>
      <c r="C8" s="371"/>
      <c r="D8" s="371"/>
      <c r="E8" s="371"/>
      <c r="F8" s="255"/>
    </row>
    <row r="9" spans="1:8" s="165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43"/>
    </row>
    <row r="10" spans="1:8" thickBot="1">
      <c r="A10" s="166">
        <v>1</v>
      </c>
      <c r="B10" s="10">
        <v>2</v>
      </c>
      <c r="C10" s="10">
        <v>3</v>
      </c>
      <c r="D10" s="10">
        <v>4</v>
      </c>
      <c r="E10" s="167">
        <v>5</v>
      </c>
      <c r="F10" s="238"/>
    </row>
    <row r="11" spans="1:8" ht="89.25" customHeight="1" thickBot="1">
      <c r="A11" s="168" t="s">
        <v>6</v>
      </c>
      <c r="B11" s="169" t="s">
        <v>7</v>
      </c>
      <c r="C11" s="170"/>
      <c r="D11" s="171"/>
      <c r="E11" s="172">
        <f>E12+E28+E32+E40</f>
        <v>0.59799999999999998</v>
      </c>
      <c r="F11" s="244"/>
    </row>
    <row r="12" spans="1:8" ht="33.75" customHeight="1">
      <c r="A12" s="353" t="s">
        <v>8</v>
      </c>
      <c r="B12" s="11" t="s">
        <v>9</v>
      </c>
      <c r="C12" s="284"/>
      <c r="D12" s="12"/>
      <c r="E12" s="291">
        <f>E13+E18+E21+E23+E24+E25</f>
        <v>0.17699999999999999</v>
      </c>
      <c r="F12" s="298"/>
    </row>
    <row r="13" spans="1:8" ht="24.75" customHeight="1">
      <c r="A13" s="353"/>
      <c r="B13" s="13" t="s">
        <v>10</v>
      </c>
      <c r="C13" s="295" t="s">
        <v>11</v>
      </c>
      <c r="D13" s="14" t="s">
        <v>12</v>
      </c>
      <c r="E13" s="237">
        <v>0.02</v>
      </c>
      <c r="F13" s="242"/>
    </row>
    <row r="14" spans="1:8" ht="23.25" hidden="1" outlineLevel="1">
      <c r="A14" s="353"/>
      <c r="B14" s="15" t="s">
        <v>268</v>
      </c>
      <c r="C14" s="16" t="s">
        <v>11</v>
      </c>
      <c r="D14" s="14" t="s">
        <v>12</v>
      </c>
      <c r="E14" s="275">
        <v>7.0000000000000007E-2</v>
      </c>
      <c r="F14" s="297" t="s">
        <v>287</v>
      </c>
    </row>
    <row r="15" spans="1:8" ht="23.25" customHeight="1" collapsed="1">
      <c r="A15" s="353"/>
      <c r="B15" s="13" t="s">
        <v>13</v>
      </c>
      <c r="C15" s="372" t="s">
        <v>11</v>
      </c>
      <c r="D15" s="342" t="s">
        <v>14</v>
      </c>
      <c r="E15" s="275"/>
      <c r="F15" s="297"/>
    </row>
    <row r="16" spans="1:8" ht="15">
      <c r="A16" s="353"/>
      <c r="B16" s="17" t="s">
        <v>15</v>
      </c>
      <c r="C16" s="307"/>
      <c r="D16" s="343"/>
      <c r="E16" s="276"/>
      <c r="F16" s="296"/>
    </row>
    <row r="17" spans="1:6" ht="15" hidden="1" outlineLevel="1">
      <c r="A17" s="353"/>
      <c r="B17" s="18" t="s">
        <v>16</v>
      </c>
      <c r="C17" s="307"/>
      <c r="D17" s="343"/>
      <c r="E17" s="276"/>
      <c r="F17" s="296"/>
    </row>
    <row r="18" spans="1:6" ht="15" collapsed="1">
      <c r="A18" s="353"/>
      <c r="B18" s="18" t="s">
        <v>17</v>
      </c>
      <c r="C18" s="307"/>
      <c r="D18" s="343"/>
      <c r="E18" s="276">
        <v>0.04</v>
      </c>
      <c r="F18" s="296"/>
    </row>
    <row r="19" spans="1:6" ht="15" hidden="1" outlineLevel="1">
      <c r="A19" s="353"/>
      <c r="B19" s="19" t="s">
        <v>18</v>
      </c>
      <c r="C19" s="373"/>
      <c r="D19" s="344"/>
      <c r="E19" s="277"/>
      <c r="F19" s="298"/>
    </row>
    <row r="20" spans="1:6" ht="39" hidden="1" customHeight="1" outlineLevel="1" collapsed="1">
      <c r="A20" s="353"/>
      <c r="B20" s="15" t="s">
        <v>19</v>
      </c>
      <c r="C20" s="20" t="s">
        <v>11</v>
      </c>
      <c r="D20" s="21" t="s">
        <v>20</v>
      </c>
      <c r="E20" s="237"/>
      <c r="F20" s="242"/>
    </row>
    <row r="21" spans="1:6" ht="51" customHeight="1" collapsed="1">
      <c r="A21" s="353"/>
      <c r="B21" s="22" t="s">
        <v>21</v>
      </c>
      <c r="C21" s="16" t="s">
        <v>11</v>
      </c>
      <c r="D21" s="21" t="s">
        <v>22</v>
      </c>
      <c r="E21" s="151">
        <v>7.0000000000000001E-3</v>
      </c>
      <c r="F21" s="258"/>
    </row>
    <row r="22" spans="1:6" ht="15">
      <c r="A22" s="353"/>
      <c r="B22" s="22" t="s">
        <v>23</v>
      </c>
      <c r="C22" s="374" t="s">
        <v>11</v>
      </c>
      <c r="D22" s="377" t="str">
        <f>[1]Расценки!D17</f>
        <v xml:space="preserve">на 100 кв.м. осматриваемой площади </v>
      </c>
      <c r="E22" s="24"/>
      <c r="F22" s="259"/>
    </row>
    <row r="23" spans="1:6" ht="15">
      <c r="A23" s="353"/>
      <c r="B23" s="25" t="s">
        <v>24</v>
      </c>
      <c r="C23" s="375"/>
      <c r="D23" s="378"/>
      <c r="E23" s="276">
        <v>0.05</v>
      </c>
      <c r="F23" s="296"/>
    </row>
    <row r="24" spans="1:6" ht="15">
      <c r="A24" s="353"/>
      <c r="B24" s="25" t="s">
        <v>25</v>
      </c>
      <c r="C24" s="375"/>
      <c r="D24" s="378"/>
      <c r="E24" s="276">
        <v>0.04</v>
      </c>
      <c r="F24" s="296"/>
    </row>
    <row r="25" spans="1:6" ht="18" customHeight="1">
      <c r="A25" s="353"/>
      <c r="B25" s="26" t="s">
        <v>26</v>
      </c>
      <c r="C25" s="376"/>
      <c r="D25" s="379"/>
      <c r="E25" s="277">
        <v>0.02</v>
      </c>
      <c r="F25" s="298"/>
    </row>
    <row r="26" spans="1:6" ht="39" hidden="1" customHeight="1" outlineLevel="1">
      <c r="A26" s="353"/>
      <c r="B26" s="15" t="s">
        <v>27</v>
      </c>
      <c r="C26" s="16" t="s">
        <v>11</v>
      </c>
      <c r="D26" s="21" t="str">
        <f>[1]Расценки!D21</f>
        <v xml:space="preserve">на 1000 кв.м. осматриваемой поверхности </v>
      </c>
      <c r="E26" s="277">
        <v>0.01</v>
      </c>
      <c r="F26" s="298" t="s">
        <v>287</v>
      </c>
    </row>
    <row r="27" spans="1:6" ht="42" hidden="1" customHeight="1" outlineLevel="1">
      <c r="A27" s="357"/>
      <c r="B27" s="15" t="s">
        <v>28</v>
      </c>
      <c r="C27" s="16" t="s">
        <v>11</v>
      </c>
      <c r="D27" s="21" t="str">
        <f>[1]Расценки!D22</f>
        <v xml:space="preserve">на 1000 кв.м. осматриваемой поверхности </v>
      </c>
      <c r="E27" s="277">
        <v>0.01</v>
      </c>
      <c r="F27" s="298" t="s">
        <v>287</v>
      </c>
    </row>
    <row r="28" spans="1:6" ht="15" hidden="1" customHeight="1" outlineLevel="1">
      <c r="A28" s="359" t="s">
        <v>29</v>
      </c>
      <c r="B28" s="27" t="s">
        <v>30</v>
      </c>
      <c r="C28" s="349" t="s">
        <v>31</v>
      </c>
      <c r="D28" s="349" t="s">
        <v>32</v>
      </c>
      <c r="E28" s="362">
        <v>0.04</v>
      </c>
      <c r="F28" s="381"/>
    </row>
    <row r="29" spans="1:6" ht="15" hidden="1" customHeight="1" outlineLevel="1">
      <c r="A29" s="360"/>
      <c r="B29" s="28" t="s">
        <v>33</v>
      </c>
      <c r="C29" s="350"/>
      <c r="D29" s="350"/>
      <c r="E29" s="363"/>
      <c r="F29" s="380"/>
    </row>
    <row r="30" spans="1:6" ht="30" hidden="1" customHeight="1" outlineLevel="1">
      <c r="A30" s="360"/>
      <c r="B30" s="28" t="s">
        <v>34</v>
      </c>
      <c r="C30" s="350"/>
      <c r="D30" s="350"/>
      <c r="E30" s="363"/>
      <c r="F30" s="380"/>
    </row>
    <row r="31" spans="1:6" ht="15" hidden="1" customHeight="1" outlineLevel="1">
      <c r="A31" s="361"/>
      <c r="B31" s="29" t="s">
        <v>35</v>
      </c>
      <c r="C31" s="351"/>
      <c r="D31" s="351"/>
      <c r="E31" s="364"/>
      <c r="F31" s="382"/>
    </row>
    <row r="32" spans="1:6" ht="30" collapsed="1">
      <c r="A32" s="365" t="s">
        <v>36</v>
      </c>
      <c r="B32" s="22" t="s">
        <v>37</v>
      </c>
      <c r="C32" s="368" t="s">
        <v>31</v>
      </c>
      <c r="D32" s="349" t="s">
        <v>38</v>
      </c>
      <c r="E32" s="289">
        <f>E33+E34+E36+E37+E38</f>
        <v>0.28100000000000003</v>
      </c>
      <c r="F32" s="297"/>
    </row>
    <row r="33" spans="1:6" ht="15">
      <c r="A33" s="366"/>
      <c r="B33" s="30" t="s">
        <v>39</v>
      </c>
      <c r="C33" s="369"/>
      <c r="D33" s="350"/>
      <c r="E33" s="173">
        <v>0.1</v>
      </c>
      <c r="F33" s="296"/>
    </row>
    <row r="34" spans="1:6" ht="15">
      <c r="A34" s="366"/>
      <c r="B34" s="30" t="s">
        <v>40</v>
      </c>
      <c r="C34" s="369"/>
      <c r="D34" s="350"/>
      <c r="E34" s="312">
        <v>0.11</v>
      </c>
      <c r="F34" s="380"/>
    </row>
    <row r="35" spans="1:6" ht="15">
      <c r="A35" s="366"/>
      <c r="B35" s="30" t="s">
        <v>41</v>
      </c>
      <c r="C35" s="369"/>
      <c r="D35" s="350"/>
      <c r="E35" s="312"/>
      <c r="F35" s="380"/>
    </row>
    <row r="36" spans="1:6" ht="15">
      <c r="A36" s="366"/>
      <c r="B36" s="30" t="s">
        <v>42</v>
      </c>
      <c r="C36" s="369"/>
      <c r="D36" s="350"/>
      <c r="E36" s="173">
        <v>0.01</v>
      </c>
      <c r="F36" s="296"/>
    </row>
    <row r="37" spans="1:6" ht="15">
      <c r="A37" s="366"/>
      <c r="B37" s="30" t="s">
        <v>43</v>
      </c>
      <c r="C37" s="369"/>
      <c r="D37" s="350"/>
      <c r="E37" s="173">
        <v>0.06</v>
      </c>
      <c r="F37" s="296"/>
    </row>
    <row r="38" spans="1:6" ht="22.5" customHeight="1">
      <c r="A38" s="366"/>
      <c r="B38" s="30" t="s">
        <v>44</v>
      </c>
      <c r="C38" s="369"/>
      <c r="D38" s="350"/>
      <c r="E38" s="174">
        <v>1E-3</v>
      </c>
      <c r="F38" s="260"/>
    </row>
    <row r="39" spans="1:6" ht="30" hidden="1" customHeight="1" outlineLevel="1">
      <c r="A39" s="367"/>
      <c r="B39" s="30" t="s">
        <v>45</v>
      </c>
      <c r="C39" s="369"/>
      <c r="D39" s="351"/>
      <c r="E39" s="175"/>
      <c r="F39" s="298"/>
    </row>
    <row r="40" spans="1:6" ht="51" customHeight="1" collapsed="1">
      <c r="A40" s="352" t="s">
        <v>285</v>
      </c>
      <c r="B40" s="22" t="s">
        <v>46</v>
      </c>
      <c r="C40" s="354" t="s">
        <v>47</v>
      </c>
      <c r="D40" s="349" t="s">
        <v>48</v>
      </c>
      <c r="E40" s="289">
        <f>E42</f>
        <v>0.1</v>
      </c>
      <c r="F40" s="297"/>
    </row>
    <row r="41" spans="1:6" ht="37.5" hidden="1" customHeight="1" outlineLevel="1">
      <c r="A41" s="353"/>
      <c r="B41" s="30" t="s">
        <v>49</v>
      </c>
      <c r="C41" s="355"/>
      <c r="D41" s="350"/>
      <c r="E41" s="173">
        <v>0.62</v>
      </c>
      <c r="F41" s="296" t="s">
        <v>287</v>
      </c>
    </row>
    <row r="42" spans="1:6" ht="80.25" customHeight="1" collapsed="1" thickBot="1">
      <c r="A42" s="353"/>
      <c r="B42" s="30" t="s">
        <v>50</v>
      </c>
      <c r="C42" s="355"/>
      <c r="D42" s="350"/>
      <c r="E42" s="173">
        <v>0.1</v>
      </c>
      <c r="F42" s="296"/>
    </row>
    <row r="43" spans="1:6" ht="61.5" hidden="1" customHeight="1" outlineLevel="1">
      <c r="A43" s="353"/>
      <c r="B43" s="30" t="s">
        <v>51</v>
      </c>
      <c r="C43" s="355"/>
      <c r="D43" s="350"/>
      <c r="E43" s="173">
        <v>0.46</v>
      </c>
      <c r="F43" s="296" t="s">
        <v>287</v>
      </c>
    </row>
    <row r="44" spans="1:6" ht="57.75" hidden="1" customHeight="1" outlineLevel="1">
      <c r="A44" s="353"/>
      <c r="B44" s="30" t="s">
        <v>52</v>
      </c>
      <c r="C44" s="355"/>
      <c r="D44" s="350"/>
      <c r="E44" s="173">
        <v>0.01</v>
      </c>
      <c r="F44" s="296" t="s">
        <v>287</v>
      </c>
    </row>
    <row r="45" spans="1:6" ht="65.25" hidden="1" customHeight="1" outlineLevel="1">
      <c r="A45" s="353"/>
      <c r="B45" s="30" t="s">
        <v>53</v>
      </c>
      <c r="C45" s="355"/>
      <c r="D45" s="350"/>
      <c r="E45" s="173">
        <v>0.32</v>
      </c>
      <c r="F45" s="296" t="s">
        <v>287</v>
      </c>
    </row>
    <row r="46" spans="1:6" ht="26.25" hidden="1" customHeight="1" outlineLevel="1">
      <c r="A46" s="353"/>
      <c r="B46" s="30" t="s">
        <v>54</v>
      </c>
      <c r="C46" s="355"/>
      <c r="D46" s="350"/>
      <c r="E46" s="173">
        <v>7.0000000000000007E-2</v>
      </c>
      <c r="F46" s="296" t="s">
        <v>287</v>
      </c>
    </row>
    <row r="47" spans="1:6" ht="26.25" hidden="1" customHeight="1" outlineLevel="1">
      <c r="A47" s="353"/>
      <c r="B47" s="30" t="s">
        <v>55</v>
      </c>
      <c r="C47" s="355"/>
      <c r="D47" s="350"/>
      <c r="E47" s="174">
        <v>5.3999999999999999E-2</v>
      </c>
      <c r="F47" s="260" t="s">
        <v>287</v>
      </c>
    </row>
    <row r="48" spans="1:6" ht="48.75" hidden="1" customHeight="1" outlineLevel="1" thickBot="1">
      <c r="A48" s="353"/>
      <c r="B48" s="30" t="s">
        <v>275</v>
      </c>
      <c r="C48" s="356"/>
      <c r="D48" s="350"/>
      <c r="E48" s="176">
        <v>6.0000000000000001E-3</v>
      </c>
      <c r="F48" s="261" t="s">
        <v>287</v>
      </c>
    </row>
    <row r="49" spans="1:6" ht="66.75" customHeight="1" collapsed="1" thickBot="1">
      <c r="A49" s="31" t="s">
        <v>56</v>
      </c>
      <c r="B49" s="32" t="s">
        <v>57</v>
      </c>
      <c r="C49" s="33"/>
      <c r="D49" s="33"/>
      <c r="E49" s="34">
        <f>E50++E55+E90+E91+E92+E108</f>
        <v>4.7843999999999998</v>
      </c>
      <c r="F49" s="245"/>
    </row>
    <row r="50" spans="1:6" ht="28.5" customHeight="1">
      <c r="A50" s="353" t="s">
        <v>58</v>
      </c>
      <c r="B50" s="35" t="s">
        <v>59</v>
      </c>
      <c r="C50" s="36"/>
      <c r="D50" s="37"/>
      <c r="E50" s="38">
        <f>E51+E52+E53+E54</f>
        <v>0.11</v>
      </c>
      <c r="F50" s="246"/>
    </row>
    <row r="51" spans="1:6" ht="21" hidden="1" customHeight="1" outlineLevel="1">
      <c r="A51" s="353"/>
      <c r="B51" s="39" t="s">
        <v>60</v>
      </c>
      <c r="C51" s="282" t="s">
        <v>61</v>
      </c>
      <c r="D51" s="285" t="s">
        <v>62</v>
      </c>
      <c r="E51" s="276">
        <v>0</v>
      </c>
      <c r="F51" s="296"/>
    </row>
    <row r="52" spans="1:6" ht="22.5" customHeight="1" collapsed="1">
      <c r="A52" s="353"/>
      <c r="B52" s="39" t="s">
        <v>63</v>
      </c>
      <c r="C52" s="282" t="s">
        <v>64</v>
      </c>
      <c r="D52" s="285" t="s">
        <v>65</v>
      </c>
      <c r="E52" s="276">
        <v>0.05</v>
      </c>
      <c r="F52" s="296"/>
    </row>
    <row r="53" spans="1:6" ht="33.75">
      <c r="A53" s="353"/>
      <c r="B53" s="39" t="s">
        <v>66</v>
      </c>
      <c r="C53" s="40" t="s">
        <v>67</v>
      </c>
      <c r="D53" s="285" t="s">
        <v>68</v>
      </c>
      <c r="E53" s="276">
        <v>0.06</v>
      </c>
      <c r="F53" s="296"/>
    </row>
    <row r="54" spans="1:6" ht="33.75" hidden="1" outlineLevel="1">
      <c r="A54" s="357"/>
      <c r="B54" s="41" t="s">
        <v>69</v>
      </c>
      <c r="C54" s="284" t="s">
        <v>47</v>
      </c>
      <c r="D54" s="286" t="s">
        <v>70</v>
      </c>
      <c r="E54" s="277">
        <v>0</v>
      </c>
      <c r="F54" s="298"/>
    </row>
    <row r="55" spans="1:6" ht="43.5" customHeight="1" collapsed="1">
      <c r="A55" s="288" t="s">
        <v>71</v>
      </c>
      <c r="B55" s="11" t="s">
        <v>72</v>
      </c>
      <c r="C55" s="177"/>
      <c r="D55" s="286"/>
      <c r="E55" s="178">
        <f>E56+E70+E78+E85</f>
        <v>2.2644000000000002</v>
      </c>
      <c r="F55" s="247"/>
    </row>
    <row r="56" spans="1:6" ht="39" customHeight="1">
      <c r="A56" s="42" t="s">
        <v>73</v>
      </c>
      <c r="B56" s="22" t="s">
        <v>74</v>
      </c>
      <c r="C56" s="43"/>
      <c r="D56" s="349" t="s">
        <v>48</v>
      </c>
      <c r="E56" s="136">
        <f>E57+E59</f>
        <v>0.8044</v>
      </c>
      <c r="F56" s="297"/>
    </row>
    <row r="57" spans="1:6" ht="56.25" customHeight="1">
      <c r="A57" s="44"/>
      <c r="B57" s="30" t="s">
        <v>75</v>
      </c>
      <c r="C57" s="287" t="s">
        <v>76</v>
      </c>
      <c r="D57" s="350"/>
      <c r="E57" s="312">
        <v>0.52</v>
      </c>
      <c r="F57" s="380"/>
    </row>
    <row r="58" spans="1:6" ht="60">
      <c r="A58" s="45"/>
      <c r="B58" s="30" t="s">
        <v>77</v>
      </c>
      <c r="C58" s="287" t="s">
        <v>78</v>
      </c>
      <c r="D58" s="350"/>
      <c r="E58" s="312"/>
      <c r="F58" s="380"/>
    </row>
    <row r="59" spans="1:6" ht="35.25" customHeight="1">
      <c r="A59" s="45"/>
      <c r="B59" s="30" t="s">
        <v>79</v>
      </c>
      <c r="C59" s="358" t="s">
        <v>80</v>
      </c>
      <c r="D59" s="350"/>
      <c r="E59" s="276">
        <f>E60+E61+E63+E64+E65+E66+E67</f>
        <v>0.28439999999999999</v>
      </c>
      <c r="F59" s="296"/>
    </row>
    <row r="60" spans="1:6" ht="32.25" customHeight="1">
      <c r="A60" s="45"/>
      <c r="B60" s="30" t="s">
        <v>81</v>
      </c>
      <c r="C60" s="358"/>
      <c r="D60" s="350"/>
      <c r="E60" s="179">
        <v>0.02</v>
      </c>
      <c r="F60" s="296"/>
    </row>
    <row r="61" spans="1:6" ht="21" customHeight="1">
      <c r="A61" s="45"/>
      <c r="B61" s="30" t="s">
        <v>82</v>
      </c>
      <c r="C61" s="358"/>
      <c r="D61" s="350"/>
      <c r="E61" s="180">
        <v>2.0000000000000001E-4</v>
      </c>
      <c r="F61" s="262"/>
    </row>
    <row r="62" spans="1:6" ht="24" hidden="1" customHeight="1" outlineLevel="1">
      <c r="A62" s="45"/>
      <c r="B62" s="30" t="s">
        <v>83</v>
      </c>
      <c r="C62" s="358"/>
      <c r="D62" s="350"/>
      <c r="E62" s="179">
        <v>0.02</v>
      </c>
      <c r="F62" s="296" t="s">
        <v>287</v>
      </c>
    </row>
    <row r="63" spans="1:6" ht="20.25" customHeight="1" collapsed="1">
      <c r="A63" s="45"/>
      <c r="B63" s="30" t="s">
        <v>84</v>
      </c>
      <c r="C63" s="358"/>
      <c r="D63" s="350"/>
      <c r="E63" s="180">
        <v>2.0000000000000001E-4</v>
      </c>
      <c r="F63" s="262"/>
    </row>
    <row r="64" spans="1:6" ht="18.75" customHeight="1">
      <c r="A64" s="45"/>
      <c r="B64" s="30" t="s">
        <v>85</v>
      </c>
      <c r="C64" s="358"/>
      <c r="D64" s="350"/>
      <c r="E64" s="181">
        <v>4.0000000000000001E-3</v>
      </c>
      <c r="F64" s="260"/>
    </row>
    <row r="65" spans="1:6" ht="32.25" customHeight="1">
      <c r="A65" s="45"/>
      <c r="B65" s="30" t="s">
        <v>86</v>
      </c>
      <c r="C65" s="358"/>
      <c r="D65" s="350"/>
      <c r="E65" s="179">
        <v>0.05</v>
      </c>
      <c r="F65" s="296"/>
    </row>
    <row r="66" spans="1:6" ht="18.75" customHeight="1">
      <c r="A66" s="45"/>
      <c r="B66" s="30" t="s">
        <v>87</v>
      </c>
      <c r="C66" s="358"/>
      <c r="D66" s="350"/>
      <c r="E66" s="179">
        <v>0.19</v>
      </c>
      <c r="F66" s="296"/>
    </row>
    <row r="67" spans="1:6" ht="20.25" customHeight="1">
      <c r="A67" s="45"/>
      <c r="B67" s="30" t="s">
        <v>88</v>
      </c>
      <c r="C67" s="358"/>
      <c r="D67" s="350"/>
      <c r="E67" s="179">
        <v>0.02</v>
      </c>
      <c r="F67" s="296"/>
    </row>
    <row r="68" spans="1:6" ht="63.75" hidden="1" customHeight="1" outlineLevel="1">
      <c r="A68" s="46"/>
      <c r="B68" s="182" t="s">
        <v>89</v>
      </c>
      <c r="C68" s="48" t="s">
        <v>90</v>
      </c>
      <c r="D68" s="286" t="s">
        <v>91</v>
      </c>
      <c r="E68" s="277"/>
      <c r="F68" s="298"/>
    </row>
    <row r="69" spans="1:6" ht="36" customHeight="1" collapsed="1">
      <c r="A69" s="42" t="s">
        <v>73</v>
      </c>
      <c r="B69" s="22" t="s">
        <v>92</v>
      </c>
      <c r="C69" s="79"/>
      <c r="D69" s="49"/>
      <c r="E69" s="275"/>
      <c r="F69" s="297"/>
    </row>
    <row r="70" spans="1:6" ht="24.75" customHeight="1">
      <c r="A70" s="50"/>
      <c r="B70" s="51" t="s">
        <v>93</v>
      </c>
      <c r="C70" s="52"/>
      <c r="D70" s="350" t="s">
        <v>48</v>
      </c>
      <c r="E70" s="183">
        <f>E71+E72</f>
        <v>0.52</v>
      </c>
      <c r="F70" s="296"/>
    </row>
    <row r="71" spans="1:6" ht="66" customHeight="1">
      <c r="A71" s="50"/>
      <c r="B71" s="53" t="s">
        <v>94</v>
      </c>
      <c r="C71" s="280" t="s">
        <v>76</v>
      </c>
      <c r="D71" s="350"/>
      <c r="E71" s="173">
        <v>0.19</v>
      </c>
      <c r="F71" s="296"/>
    </row>
    <row r="72" spans="1:6" ht="21" customHeight="1">
      <c r="A72" s="50"/>
      <c r="B72" s="53" t="s">
        <v>95</v>
      </c>
      <c r="C72" s="328" t="s">
        <v>47</v>
      </c>
      <c r="D72" s="350"/>
      <c r="E72" s="173">
        <v>0.33</v>
      </c>
      <c r="F72" s="296"/>
    </row>
    <row r="73" spans="1:6" ht="33.75" customHeight="1">
      <c r="A73" s="50"/>
      <c r="B73" s="53" t="s">
        <v>96</v>
      </c>
      <c r="C73" s="328"/>
      <c r="D73" s="350"/>
      <c r="E73" s="179">
        <v>7.0000000000000007E-2</v>
      </c>
      <c r="F73" s="296"/>
    </row>
    <row r="74" spans="1:6" ht="21" customHeight="1">
      <c r="A74" s="50"/>
      <c r="B74" s="53" t="s">
        <v>97</v>
      </c>
      <c r="C74" s="328"/>
      <c r="D74" s="350"/>
      <c r="E74" s="179">
        <v>0.02</v>
      </c>
      <c r="F74" s="296"/>
    </row>
    <row r="75" spans="1:6" ht="21" customHeight="1">
      <c r="A75" s="50"/>
      <c r="B75" s="53" t="s">
        <v>87</v>
      </c>
      <c r="C75" s="328"/>
      <c r="D75" s="350"/>
      <c r="E75" s="179">
        <v>0.19</v>
      </c>
      <c r="F75" s="296"/>
    </row>
    <row r="76" spans="1:6" ht="39.75" customHeight="1">
      <c r="A76" s="50"/>
      <c r="B76" s="53" t="s">
        <v>98</v>
      </c>
      <c r="C76" s="328"/>
      <c r="D76" s="350"/>
      <c r="E76" s="179">
        <v>0.05</v>
      </c>
      <c r="F76" s="296"/>
    </row>
    <row r="77" spans="1:6" s="189" customFormat="1" ht="63.75" hidden="1" customHeight="1" outlineLevel="1">
      <c r="A77" s="184"/>
      <c r="B77" s="185" t="s">
        <v>89</v>
      </c>
      <c r="C77" s="186" t="s">
        <v>90</v>
      </c>
      <c r="D77" s="187" t="s">
        <v>91</v>
      </c>
      <c r="E77" s="188"/>
      <c r="F77" s="263"/>
    </row>
    <row r="78" spans="1:6" ht="21.75" customHeight="1" collapsed="1">
      <c r="A78" s="50"/>
      <c r="B78" s="55" t="s">
        <v>99</v>
      </c>
      <c r="C78" s="280"/>
      <c r="D78" s="190"/>
      <c r="E78" s="183">
        <v>0.45</v>
      </c>
      <c r="F78" s="296"/>
    </row>
    <row r="79" spans="1:6" ht="60" customHeight="1">
      <c r="A79" s="50"/>
      <c r="B79" s="30" t="s">
        <v>94</v>
      </c>
      <c r="C79" s="278" t="s">
        <v>76</v>
      </c>
      <c r="D79" s="309" t="s">
        <v>48</v>
      </c>
      <c r="E79" s="312">
        <v>0.45</v>
      </c>
      <c r="F79" s="380"/>
    </row>
    <row r="80" spans="1:6" ht="15" customHeight="1">
      <c r="A80" s="50"/>
      <c r="B80" s="30" t="s">
        <v>95</v>
      </c>
      <c r="C80" s="325" t="s">
        <v>47</v>
      </c>
      <c r="D80" s="309"/>
      <c r="E80" s="312"/>
      <c r="F80" s="380"/>
    </row>
    <row r="81" spans="1:6" ht="30" customHeight="1">
      <c r="A81" s="50"/>
      <c r="B81" s="30" t="s">
        <v>96</v>
      </c>
      <c r="C81" s="325"/>
      <c r="D81" s="309"/>
      <c r="E81" s="312"/>
      <c r="F81" s="380"/>
    </row>
    <row r="82" spans="1:6" ht="15" customHeight="1">
      <c r="A82" s="50"/>
      <c r="B82" s="30" t="s">
        <v>97</v>
      </c>
      <c r="C82" s="325"/>
      <c r="D82" s="309"/>
      <c r="E82" s="312"/>
      <c r="F82" s="380"/>
    </row>
    <row r="83" spans="1:6" ht="30" customHeight="1">
      <c r="A83" s="50"/>
      <c r="B83" s="30" t="s">
        <v>98</v>
      </c>
      <c r="C83" s="325"/>
      <c r="D83" s="309"/>
      <c r="E83" s="312"/>
      <c r="F83" s="380"/>
    </row>
    <row r="84" spans="1:6" ht="63.75" hidden="1" customHeight="1" outlineLevel="1">
      <c r="A84" s="50"/>
      <c r="B84" s="47" t="s">
        <v>89</v>
      </c>
      <c r="C84" s="278" t="s">
        <v>90</v>
      </c>
      <c r="D84" s="273" t="s">
        <v>91</v>
      </c>
      <c r="E84" s="276"/>
      <c r="F84" s="296"/>
    </row>
    <row r="85" spans="1:6" ht="23.25" customHeight="1" collapsed="1">
      <c r="A85" s="56"/>
      <c r="B85" s="55" t="s">
        <v>100</v>
      </c>
      <c r="C85" s="57"/>
      <c r="D85" s="349" t="s">
        <v>48</v>
      </c>
      <c r="E85" s="136">
        <f>E86+E88+E89</f>
        <v>0.49</v>
      </c>
      <c r="F85" s="297"/>
    </row>
    <row r="86" spans="1:6" ht="54.75" customHeight="1">
      <c r="A86" s="58"/>
      <c r="B86" s="53" t="s">
        <v>101</v>
      </c>
      <c r="C86" s="280" t="s">
        <v>76</v>
      </c>
      <c r="D86" s="350"/>
      <c r="E86" s="173">
        <v>0.19</v>
      </c>
      <c r="F86" s="296"/>
    </row>
    <row r="87" spans="1:6" ht="21" customHeight="1">
      <c r="A87" s="58"/>
      <c r="B87" s="53" t="s">
        <v>95</v>
      </c>
      <c r="C87" s="328" t="s">
        <v>47</v>
      </c>
      <c r="D87" s="350"/>
      <c r="E87" s="191"/>
      <c r="F87" s="296"/>
    </row>
    <row r="88" spans="1:6" ht="18.75" customHeight="1">
      <c r="A88" s="58"/>
      <c r="B88" s="59" t="s">
        <v>102</v>
      </c>
      <c r="C88" s="328"/>
      <c r="D88" s="350"/>
      <c r="E88" s="173">
        <v>0.01</v>
      </c>
      <c r="F88" s="296"/>
    </row>
    <row r="89" spans="1:6" ht="39" customHeight="1">
      <c r="A89" s="60"/>
      <c r="B89" s="61" t="s">
        <v>103</v>
      </c>
      <c r="C89" s="54" t="s">
        <v>31</v>
      </c>
      <c r="D89" s="351"/>
      <c r="E89" s="192">
        <v>0.28999999999999998</v>
      </c>
      <c r="F89" s="298"/>
    </row>
    <row r="90" spans="1:6" ht="120.75" hidden="1" customHeight="1" outlineLevel="1">
      <c r="A90" s="193" t="s">
        <v>104</v>
      </c>
      <c r="B90" s="62" t="s">
        <v>105</v>
      </c>
      <c r="C90" s="278" t="s">
        <v>106</v>
      </c>
      <c r="D90" s="273" t="s">
        <v>107</v>
      </c>
      <c r="E90" s="63"/>
      <c r="F90" s="242"/>
    </row>
    <row r="91" spans="1:6" ht="68.25" customHeight="1" collapsed="1">
      <c r="A91" s="64" t="s">
        <v>104</v>
      </c>
      <c r="B91" s="15" t="s">
        <v>276</v>
      </c>
      <c r="C91" s="65" t="s">
        <v>109</v>
      </c>
      <c r="D91" s="66" t="s">
        <v>48</v>
      </c>
      <c r="E91" s="63">
        <v>1.43</v>
      </c>
      <c r="F91" s="242"/>
    </row>
    <row r="92" spans="1:6" ht="26.25" customHeight="1">
      <c r="A92" s="67" t="s">
        <v>108</v>
      </c>
      <c r="B92" s="68" t="s">
        <v>265</v>
      </c>
      <c r="C92" s="69"/>
      <c r="D92" s="70"/>
      <c r="E92" s="289">
        <f>E93+E99+E107</f>
        <v>0.89999999999999991</v>
      </c>
      <c r="F92" s="297"/>
    </row>
    <row r="93" spans="1:6" ht="45" customHeight="1">
      <c r="A93" s="71" t="s">
        <v>73</v>
      </c>
      <c r="B93" s="72" t="s">
        <v>110</v>
      </c>
      <c r="C93" s="346" t="s">
        <v>111</v>
      </c>
      <c r="D93" s="349" t="s">
        <v>48</v>
      </c>
      <c r="E93" s="311">
        <v>0.28999999999999998</v>
      </c>
      <c r="F93" s="381"/>
    </row>
    <row r="94" spans="1:6" ht="37.5" customHeight="1">
      <c r="A94" s="73"/>
      <c r="B94" s="74" t="s">
        <v>112</v>
      </c>
      <c r="C94" s="347"/>
      <c r="D94" s="350"/>
      <c r="E94" s="312"/>
      <c r="F94" s="380"/>
    </row>
    <row r="95" spans="1:6" ht="18.75" customHeight="1">
      <c r="A95" s="73"/>
      <c r="B95" s="74" t="s">
        <v>113</v>
      </c>
      <c r="C95" s="347"/>
      <c r="D95" s="350"/>
      <c r="E95" s="312"/>
      <c r="F95" s="380"/>
    </row>
    <row r="96" spans="1:6" ht="20.25" customHeight="1">
      <c r="A96" s="73"/>
      <c r="B96" s="74" t="s">
        <v>114</v>
      </c>
      <c r="C96" s="347"/>
      <c r="D96" s="350"/>
      <c r="E96" s="312"/>
      <c r="F96" s="380"/>
    </row>
    <row r="97" spans="1:6" ht="21" customHeight="1">
      <c r="A97" s="73"/>
      <c r="B97" s="75" t="s">
        <v>115</v>
      </c>
      <c r="C97" s="348"/>
      <c r="D97" s="351"/>
      <c r="E97" s="313"/>
      <c r="F97" s="382"/>
    </row>
    <row r="98" spans="1:6" ht="33.75" customHeight="1">
      <c r="A98" s="71" t="s">
        <v>73</v>
      </c>
      <c r="B98" s="76" t="s">
        <v>116</v>
      </c>
      <c r="C98" s="281"/>
      <c r="D98" s="308" t="s">
        <v>117</v>
      </c>
      <c r="E98" s="77"/>
      <c r="F98" s="239"/>
    </row>
    <row r="99" spans="1:6" ht="57" customHeight="1">
      <c r="A99" s="293"/>
      <c r="B99" s="30" t="s">
        <v>118</v>
      </c>
      <c r="C99" s="278" t="s">
        <v>78</v>
      </c>
      <c r="D99" s="309"/>
      <c r="E99" s="312">
        <v>0.57999999999999996</v>
      </c>
      <c r="F99" s="380"/>
    </row>
    <row r="100" spans="1:6" ht="32.25" customHeight="1">
      <c r="A100" s="293"/>
      <c r="B100" s="30" t="s">
        <v>119</v>
      </c>
      <c r="C100" s="325" t="s">
        <v>120</v>
      </c>
      <c r="D100" s="309"/>
      <c r="E100" s="312"/>
      <c r="F100" s="380"/>
    </row>
    <row r="101" spans="1:6" ht="24" customHeight="1">
      <c r="A101" s="293"/>
      <c r="B101" s="30" t="s">
        <v>121</v>
      </c>
      <c r="C101" s="325"/>
      <c r="D101" s="309"/>
      <c r="E101" s="312"/>
      <c r="F101" s="380"/>
    </row>
    <row r="102" spans="1:6" ht="20.25" customHeight="1">
      <c r="A102" s="293"/>
      <c r="B102" s="30" t="s">
        <v>122</v>
      </c>
      <c r="C102" s="325"/>
      <c r="D102" s="309"/>
      <c r="E102" s="312"/>
      <c r="F102" s="380"/>
    </row>
    <row r="103" spans="1:6" ht="20.25" customHeight="1">
      <c r="A103" s="293"/>
      <c r="B103" s="30" t="s">
        <v>123</v>
      </c>
      <c r="C103" s="325"/>
      <c r="D103" s="309"/>
      <c r="E103" s="312"/>
      <c r="F103" s="380"/>
    </row>
    <row r="104" spans="1:6" ht="17.25" customHeight="1">
      <c r="A104" s="293"/>
      <c r="B104" s="30" t="s">
        <v>124</v>
      </c>
      <c r="C104" s="325"/>
      <c r="D104" s="309"/>
      <c r="E104" s="312"/>
      <c r="F104" s="380"/>
    </row>
    <row r="105" spans="1:6" ht="15">
      <c r="A105" s="293"/>
      <c r="B105" s="30" t="s">
        <v>125</v>
      </c>
      <c r="C105" s="325"/>
      <c r="D105" s="309"/>
      <c r="E105" s="312"/>
      <c r="F105" s="380"/>
    </row>
    <row r="106" spans="1:6" ht="15">
      <c r="A106" s="293"/>
      <c r="B106" s="30" t="s">
        <v>126</v>
      </c>
      <c r="C106" s="278" t="s">
        <v>127</v>
      </c>
      <c r="D106" s="309"/>
      <c r="E106" s="312"/>
      <c r="F106" s="380"/>
    </row>
    <row r="107" spans="1:6" ht="75" customHeight="1">
      <c r="A107" s="294"/>
      <c r="B107" s="53" t="s">
        <v>264</v>
      </c>
      <c r="C107" s="78" t="s">
        <v>90</v>
      </c>
      <c r="D107" s="274" t="s">
        <v>91</v>
      </c>
      <c r="E107" s="277">
        <v>0.03</v>
      </c>
      <c r="F107" s="298"/>
    </row>
    <row r="108" spans="1:6" ht="183.75" customHeight="1" thickBot="1">
      <c r="A108" s="292" t="s">
        <v>277</v>
      </c>
      <c r="B108" s="62" t="s">
        <v>128</v>
      </c>
      <c r="C108" s="79" t="s">
        <v>129</v>
      </c>
      <c r="D108" s="194" t="s">
        <v>130</v>
      </c>
      <c r="E108" s="290">
        <v>0.08</v>
      </c>
      <c r="F108" s="296"/>
    </row>
    <row r="109" spans="1:6" ht="51" customHeight="1" thickBot="1">
      <c r="A109" s="31" t="s">
        <v>131</v>
      </c>
      <c r="B109" s="32" t="s">
        <v>132</v>
      </c>
      <c r="C109" s="33"/>
      <c r="D109" s="33"/>
      <c r="E109" s="34">
        <f>E110+E151+E181</f>
        <v>5.63</v>
      </c>
      <c r="F109" s="245"/>
    </row>
    <row r="110" spans="1:6" ht="29.25" customHeight="1">
      <c r="A110" s="80" t="s">
        <v>133</v>
      </c>
      <c r="B110" s="81" t="s">
        <v>134</v>
      </c>
      <c r="C110" s="82"/>
      <c r="D110" s="82"/>
      <c r="E110" s="83">
        <f>E111</f>
        <v>1.57</v>
      </c>
      <c r="F110" s="248"/>
    </row>
    <row r="111" spans="1:6" s="195" customFormat="1" ht="48.75" customHeight="1">
      <c r="A111" s="152" t="s">
        <v>266</v>
      </c>
      <c r="B111" s="22" t="s">
        <v>267</v>
      </c>
      <c r="C111" s="153" t="str">
        <f>C119</f>
        <v>1 раз в месяц</v>
      </c>
      <c r="D111" s="154" t="str">
        <f>D119</f>
        <v>на 1 кв.м. убираемой площади (лестничные площадки и марши)</v>
      </c>
      <c r="E111" s="237">
        <v>1.57</v>
      </c>
      <c r="F111" s="242"/>
    </row>
    <row r="112" spans="1:6" ht="15" hidden="1" outlineLevel="1">
      <c r="A112" s="84"/>
      <c r="B112" s="22" t="s">
        <v>135</v>
      </c>
      <c r="C112" s="329" t="s">
        <v>136</v>
      </c>
      <c r="D112" s="308" t="s">
        <v>137</v>
      </c>
      <c r="E112" s="275"/>
      <c r="F112" s="297"/>
    </row>
    <row r="113" spans="1:6" ht="15" hidden="1" outlineLevel="1">
      <c r="A113" s="85"/>
      <c r="B113" s="86" t="s">
        <v>138</v>
      </c>
      <c r="C113" s="330"/>
      <c r="D113" s="309"/>
      <c r="E113" s="276"/>
      <c r="F113" s="296"/>
    </row>
    <row r="114" spans="1:6" ht="15" hidden="1" outlineLevel="1">
      <c r="A114" s="85"/>
      <c r="B114" s="87" t="s">
        <v>139</v>
      </c>
      <c r="C114" s="330"/>
      <c r="D114" s="309"/>
      <c r="E114" s="276"/>
      <c r="F114" s="296"/>
    </row>
    <row r="115" spans="1:6" ht="15" hidden="1" outlineLevel="1">
      <c r="A115" s="85"/>
      <c r="B115" s="87" t="s">
        <v>140</v>
      </c>
      <c r="C115" s="330"/>
      <c r="D115" s="309"/>
      <c r="E115" s="276"/>
      <c r="F115" s="296"/>
    </row>
    <row r="116" spans="1:6" ht="15" hidden="1" outlineLevel="1">
      <c r="A116" s="85"/>
      <c r="B116" s="87" t="s">
        <v>141</v>
      </c>
      <c r="C116" s="330"/>
      <c r="D116" s="309"/>
      <c r="E116" s="276"/>
      <c r="F116" s="296"/>
    </row>
    <row r="117" spans="1:6" ht="15" hidden="1" outlineLevel="1">
      <c r="A117" s="85"/>
      <c r="B117" s="87" t="s">
        <v>142</v>
      </c>
      <c r="C117" s="330"/>
      <c r="D117" s="309"/>
      <c r="E117" s="276"/>
      <c r="F117" s="296"/>
    </row>
    <row r="118" spans="1:6" ht="15" hidden="1" outlineLevel="1">
      <c r="A118" s="88"/>
      <c r="B118" s="87" t="s">
        <v>143</v>
      </c>
      <c r="C118" s="331"/>
      <c r="D118" s="310"/>
      <c r="E118" s="277"/>
      <c r="F118" s="298"/>
    </row>
    <row r="119" spans="1:6" ht="15" hidden="1" outlineLevel="1">
      <c r="A119" s="84"/>
      <c r="B119" s="22" t="s">
        <v>144</v>
      </c>
      <c r="C119" s="332" t="s">
        <v>145</v>
      </c>
      <c r="D119" s="309" t="s">
        <v>137</v>
      </c>
      <c r="E119" s="275"/>
      <c r="F119" s="297"/>
    </row>
    <row r="120" spans="1:6" ht="15" hidden="1" outlineLevel="1">
      <c r="A120" s="85"/>
      <c r="B120" s="86" t="s">
        <v>138</v>
      </c>
      <c r="C120" s="332"/>
      <c r="D120" s="309"/>
      <c r="E120" s="276"/>
      <c r="F120" s="296"/>
    </row>
    <row r="121" spans="1:6" ht="15" hidden="1" outlineLevel="1">
      <c r="A121" s="85"/>
      <c r="B121" s="87" t="s">
        <v>139</v>
      </c>
      <c r="C121" s="332"/>
      <c r="D121" s="309"/>
      <c r="E121" s="276"/>
      <c r="F121" s="296"/>
    </row>
    <row r="122" spans="1:6" ht="15" hidden="1" outlineLevel="1">
      <c r="A122" s="85"/>
      <c r="B122" s="87" t="s">
        <v>140</v>
      </c>
      <c r="C122" s="332"/>
      <c r="D122" s="309"/>
      <c r="E122" s="276"/>
      <c r="F122" s="296"/>
    </row>
    <row r="123" spans="1:6" ht="15" hidden="1" outlineLevel="1">
      <c r="A123" s="85"/>
      <c r="B123" s="87" t="s">
        <v>141</v>
      </c>
      <c r="C123" s="332"/>
      <c r="D123" s="309"/>
      <c r="E123" s="276"/>
      <c r="F123" s="296"/>
    </row>
    <row r="124" spans="1:6" ht="15" hidden="1" outlineLevel="1">
      <c r="A124" s="85"/>
      <c r="B124" s="87" t="s">
        <v>142</v>
      </c>
      <c r="C124" s="332"/>
      <c r="D124" s="309"/>
      <c r="E124" s="276"/>
      <c r="F124" s="296"/>
    </row>
    <row r="125" spans="1:6" ht="15" hidden="1" outlineLevel="1">
      <c r="A125" s="88"/>
      <c r="B125" s="89" t="s">
        <v>143</v>
      </c>
      <c r="C125" s="333"/>
      <c r="D125" s="310"/>
      <c r="E125" s="277"/>
      <c r="F125" s="298"/>
    </row>
    <row r="126" spans="1:6" ht="33.75" hidden="1" outlineLevel="1">
      <c r="A126" s="90"/>
      <c r="B126" s="91" t="s">
        <v>146</v>
      </c>
      <c r="C126" s="284" t="s">
        <v>147</v>
      </c>
      <c r="D126" s="92" t="s">
        <v>148</v>
      </c>
      <c r="E126" s="276"/>
      <c r="F126" s="296"/>
    </row>
    <row r="127" spans="1:6" ht="15" hidden="1" outlineLevel="1">
      <c r="A127" s="84"/>
      <c r="B127" s="93" t="s">
        <v>149</v>
      </c>
      <c r="C127" s="334" t="s">
        <v>31</v>
      </c>
      <c r="D127" s="308" t="s">
        <v>150</v>
      </c>
      <c r="E127" s="275"/>
      <c r="F127" s="297"/>
    </row>
    <row r="128" spans="1:6" ht="15" hidden="1" outlineLevel="1">
      <c r="A128" s="85"/>
      <c r="B128" s="86" t="s">
        <v>151</v>
      </c>
      <c r="C128" s="325"/>
      <c r="D128" s="309"/>
      <c r="E128" s="77"/>
      <c r="F128" s="239"/>
    </row>
    <row r="129" spans="1:6" ht="15" hidden="1" outlineLevel="1">
      <c r="A129" s="85"/>
      <c r="B129" s="87" t="s">
        <v>152</v>
      </c>
      <c r="C129" s="325"/>
      <c r="D129" s="309"/>
      <c r="E129" s="276"/>
      <c r="F129" s="296"/>
    </row>
    <row r="130" spans="1:6" ht="15" hidden="1" outlineLevel="1">
      <c r="A130" s="94"/>
      <c r="B130" s="87" t="s">
        <v>153</v>
      </c>
      <c r="C130" s="335"/>
      <c r="D130" s="336"/>
      <c r="E130" s="277"/>
      <c r="F130" s="298"/>
    </row>
    <row r="131" spans="1:6" hidden="1" outlineLevel="1">
      <c r="A131" s="95"/>
      <c r="B131" s="96" t="s">
        <v>154</v>
      </c>
      <c r="C131" s="337" t="s">
        <v>67</v>
      </c>
      <c r="D131" s="97"/>
      <c r="E131" s="276"/>
      <c r="F131" s="296"/>
    </row>
    <row r="132" spans="1:6" hidden="1" outlineLevel="1">
      <c r="A132" s="98"/>
      <c r="B132" s="99" t="s">
        <v>155</v>
      </c>
      <c r="C132" s="338"/>
      <c r="D132" s="340" t="s">
        <v>156</v>
      </c>
      <c r="E132" s="276"/>
      <c r="F132" s="296"/>
    </row>
    <row r="133" spans="1:6" hidden="1" outlineLevel="1">
      <c r="A133" s="98"/>
      <c r="B133" s="99" t="s">
        <v>157</v>
      </c>
      <c r="C133" s="338"/>
      <c r="D133" s="340"/>
      <c r="E133" s="23"/>
      <c r="F133" s="260"/>
    </row>
    <row r="134" spans="1:6" hidden="1" outlineLevel="1">
      <c r="A134" s="98"/>
      <c r="B134" s="99" t="s">
        <v>158</v>
      </c>
      <c r="C134" s="338"/>
      <c r="D134" s="340"/>
      <c r="E134" s="23"/>
      <c r="F134" s="260"/>
    </row>
    <row r="135" spans="1:6" hidden="1" outlineLevel="1">
      <c r="A135" s="98"/>
      <c r="B135" s="99" t="s">
        <v>159</v>
      </c>
      <c r="C135" s="338"/>
      <c r="D135" s="340"/>
      <c r="E135" s="276"/>
      <c r="F135" s="296"/>
    </row>
    <row r="136" spans="1:6" hidden="1" outlineLevel="1">
      <c r="A136" s="98"/>
      <c r="B136" s="99" t="s">
        <v>160</v>
      </c>
      <c r="C136" s="338"/>
      <c r="D136" s="340"/>
      <c r="E136" s="276"/>
      <c r="F136" s="296"/>
    </row>
    <row r="137" spans="1:6" hidden="1" outlineLevel="1">
      <c r="A137" s="98"/>
      <c r="B137" s="99" t="s">
        <v>161</v>
      </c>
      <c r="C137" s="338"/>
      <c r="D137" s="340"/>
      <c r="E137" s="276"/>
      <c r="F137" s="296"/>
    </row>
    <row r="138" spans="1:6" hidden="1" outlineLevel="1">
      <c r="A138" s="98"/>
      <c r="B138" s="99" t="s">
        <v>162</v>
      </c>
      <c r="C138" s="338"/>
      <c r="D138" s="340"/>
      <c r="E138" s="23"/>
      <c r="F138" s="260"/>
    </row>
    <row r="139" spans="1:6" hidden="1" outlineLevel="1">
      <c r="A139" s="98"/>
      <c r="B139" s="99" t="s">
        <v>163</v>
      </c>
      <c r="C139" s="338"/>
      <c r="D139" s="340"/>
      <c r="E139" s="23"/>
      <c r="F139" s="260"/>
    </row>
    <row r="140" spans="1:6" hidden="1" outlineLevel="1">
      <c r="A140" s="100"/>
      <c r="B140" s="101" t="s">
        <v>164</v>
      </c>
      <c r="C140" s="339"/>
      <c r="D140" s="102" t="s">
        <v>165</v>
      </c>
      <c r="E140" s="103"/>
      <c r="F140" s="264"/>
    </row>
    <row r="141" spans="1:6" ht="54.75" hidden="1" customHeight="1" outlineLevel="1" collapsed="1">
      <c r="A141" s="104"/>
      <c r="B141" s="155" t="s">
        <v>166</v>
      </c>
      <c r="C141" s="105" t="s">
        <v>167</v>
      </c>
      <c r="D141" s="106" t="s">
        <v>156</v>
      </c>
      <c r="E141" s="276">
        <v>0.05</v>
      </c>
      <c r="F141" s="296" t="s">
        <v>287</v>
      </c>
    </row>
    <row r="142" spans="1:6" ht="20.25" customHeight="1" collapsed="1">
      <c r="A142" s="107"/>
      <c r="B142" s="108" t="s">
        <v>168</v>
      </c>
      <c r="C142" s="341" t="s">
        <v>169</v>
      </c>
      <c r="D142" s="342" t="s">
        <v>170</v>
      </c>
      <c r="E142" s="109"/>
      <c r="F142" s="240"/>
    </row>
    <row r="143" spans="1:6" ht="18.75" customHeight="1">
      <c r="A143" s="98"/>
      <c r="B143" s="110" t="s">
        <v>171</v>
      </c>
      <c r="C143" s="338"/>
      <c r="D143" s="343"/>
      <c r="E143" s="276"/>
      <c r="F143" s="296"/>
    </row>
    <row r="144" spans="1:6" ht="21" hidden="1" customHeight="1" outlineLevel="1">
      <c r="A144" s="98"/>
      <c r="B144" s="86" t="s">
        <v>15</v>
      </c>
      <c r="C144" s="338"/>
      <c r="D144" s="343"/>
      <c r="E144" s="276">
        <v>0.05</v>
      </c>
      <c r="F144" s="296" t="s">
        <v>287</v>
      </c>
    </row>
    <row r="145" spans="1:6" ht="17.25" customHeight="1" collapsed="1">
      <c r="A145" s="98"/>
      <c r="B145" s="111" t="s">
        <v>172</v>
      </c>
      <c r="C145" s="338"/>
      <c r="D145" s="343"/>
      <c r="E145" s="276"/>
      <c r="F145" s="296"/>
    </row>
    <row r="146" spans="1:6" ht="15" hidden="1" outlineLevel="1">
      <c r="A146" s="98"/>
      <c r="B146" s="111" t="s">
        <v>173</v>
      </c>
      <c r="C146" s="338"/>
      <c r="D146" s="343"/>
      <c r="E146" s="276"/>
      <c r="F146" s="296"/>
    </row>
    <row r="147" spans="1:6" ht="20.25" customHeight="1" collapsed="1">
      <c r="A147" s="98"/>
      <c r="B147" s="110" t="s">
        <v>174</v>
      </c>
      <c r="C147" s="338" t="s">
        <v>175</v>
      </c>
      <c r="D147" s="343"/>
      <c r="E147" s="276"/>
      <c r="F147" s="296"/>
    </row>
    <row r="148" spans="1:6" ht="21" customHeight="1">
      <c r="A148" s="98"/>
      <c r="B148" s="86" t="s">
        <v>15</v>
      </c>
      <c r="C148" s="338"/>
      <c r="D148" s="343"/>
      <c r="E148" s="276"/>
      <c r="F148" s="296"/>
    </row>
    <row r="149" spans="1:6" ht="20.25" hidden="1" customHeight="1" outlineLevel="1">
      <c r="A149" s="98"/>
      <c r="B149" s="111" t="s">
        <v>172</v>
      </c>
      <c r="C149" s="338"/>
      <c r="D149" s="343"/>
      <c r="E149" s="276">
        <v>0.21</v>
      </c>
      <c r="F149" s="296" t="s">
        <v>287</v>
      </c>
    </row>
    <row r="150" spans="1:6" ht="15" hidden="1" outlineLevel="1">
      <c r="A150" s="112"/>
      <c r="B150" s="111" t="s">
        <v>173</v>
      </c>
      <c r="C150" s="345"/>
      <c r="D150" s="344"/>
      <c r="E150" s="277"/>
      <c r="F150" s="298"/>
    </row>
    <row r="151" spans="1:6" ht="36" customHeight="1" collapsed="1">
      <c r="A151" s="113" t="s">
        <v>176</v>
      </c>
      <c r="B151" s="72" t="s">
        <v>177</v>
      </c>
      <c r="C151" s="283"/>
      <c r="D151" s="114"/>
      <c r="E151" s="63">
        <f>E152+E168+E177</f>
        <v>0.7</v>
      </c>
      <c r="F151" s="242"/>
    </row>
    <row r="152" spans="1:6" ht="29.25" customHeight="1">
      <c r="A152" s="115"/>
      <c r="B152" s="116" t="s">
        <v>178</v>
      </c>
      <c r="C152" s="117"/>
      <c r="D152" s="118"/>
      <c r="E152" s="119">
        <f>E157+E158</f>
        <v>0.03</v>
      </c>
      <c r="F152" s="241"/>
    </row>
    <row r="153" spans="1:6" ht="24" customHeight="1">
      <c r="A153" s="120"/>
      <c r="B153" s="121" t="s">
        <v>179</v>
      </c>
      <c r="C153" s="57"/>
      <c r="D153" s="326" t="s">
        <v>180</v>
      </c>
      <c r="E153" s="136"/>
      <c r="F153" s="297"/>
    </row>
    <row r="154" spans="1:6" ht="21" hidden="1" customHeight="1" outlineLevel="1">
      <c r="A154" s="122"/>
      <c r="B154" s="123" t="s">
        <v>181</v>
      </c>
      <c r="C154" s="328" t="s">
        <v>182</v>
      </c>
      <c r="D154" s="327"/>
      <c r="E154" s="276">
        <v>0.31</v>
      </c>
      <c r="F154" s="296" t="s">
        <v>287</v>
      </c>
    </row>
    <row r="155" spans="1:6" ht="7.5" hidden="1" customHeight="1" outlineLevel="2">
      <c r="A155" s="122"/>
      <c r="B155" s="123" t="s">
        <v>183</v>
      </c>
      <c r="C155" s="328"/>
      <c r="D155" s="327"/>
      <c r="E155" s="276"/>
      <c r="F155" s="296"/>
    </row>
    <row r="156" spans="1:6" ht="21" hidden="1" customHeight="1" outlineLevel="1" collapsed="1">
      <c r="A156" s="122"/>
      <c r="B156" s="124" t="s">
        <v>184</v>
      </c>
      <c r="C156" s="328"/>
      <c r="D156" s="327"/>
      <c r="E156" s="276">
        <v>1.48</v>
      </c>
      <c r="F156" s="296" t="s">
        <v>287</v>
      </c>
    </row>
    <row r="157" spans="1:6" ht="20.25" customHeight="1" collapsed="1">
      <c r="A157" s="122"/>
      <c r="B157" s="124" t="s">
        <v>185</v>
      </c>
      <c r="C157" s="280" t="s">
        <v>182</v>
      </c>
      <c r="D157" s="327"/>
      <c r="E157" s="276">
        <v>0.02</v>
      </c>
      <c r="F157" s="296"/>
    </row>
    <row r="158" spans="1:6" ht="24.75" customHeight="1">
      <c r="A158" s="122"/>
      <c r="B158" s="124" t="s">
        <v>186</v>
      </c>
      <c r="C158" s="280" t="s">
        <v>187</v>
      </c>
      <c r="D158" s="279" t="s">
        <v>188</v>
      </c>
      <c r="E158" s="276">
        <v>0.01</v>
      </c>
      <c r="F158" s="296"/>
    </row>
    <row r="159" spans="1:6" ht="36.75" hidden="1" customHeight="1" outlineLevel="1">
      <c r="A159" s="122"/>
      <c r="B159" s="124" t="s">
        <v>189</v>
      </c>
      <c r="C159" s="280" t="s">
        <v>190</v>
      </c>
      <c r="D159" s="125" t="s">
        <v>191</v>
      </c>
      <c r="E159" s="276"/>
      <c r="F159" s="296"/>
    </row>
    <row r="160" spans="1:6" ht="18.75" hidden="1" customHeight="1" outlineLevel="1" collapsed="1">
      <c r="A160" s="122"/>
      <c r="B160" s="196" t="s">
        <v>192</v>
      </c>
      <c r="C160" s="307" t="s">
        <v>47</v>
      </c>
      <c r="D160" s="125" t="s">
        <v>193</v>
      </c>
      <c r="E160" s="276">
        <v>0.04</v>
      </c>
      <c r="F160" s="296" t="s">
        <v>287</v>
      </c>
    </row>
    <row r="161" spans="1:6" ht="22.5" hidden="1" outlineLevel="2">
      <c r="A161" s="122"/>
      <c r="B161" s="196"/>
      <c r="C161" s="307"/>
      <c r="D161" s="125" t="s">
        <v>194</v>
      </c>
      <c r="E161" s="276"/>
      <c r="F161" s="296"/>
    </row>
    <row r="162" spans="1:6" ht="15" hidden="1" outlineLevel="2">
      <c r="A162" s="122"/>
      <c r="B162" s="196" t="s">
        <v>195</v>
      </c>
      <c r="C162" s="307"/>
      <c r="D162" s="125" t="s">
        <v>196</v>
      </c>
      <c r="E162" s="276"/>
      <c r="F162" s="296"/>
    </row>
    <row r="163" spans="1:6" ht="22.5" hidden="1" outlineLevel="2">
      <c r="A163" s="122"/>
      <c r="B163" s="196"/>
      <c r="C163" s="307"/>
      <c r="D163" s="125" t="s">
        <v>194</v>
      </c>
      <c r="E163" s="276"/>
      <c r="F163" s="296"/>
    </row>
    <row r="164" spans="1:6" hidden="1" outlineLevel="2" collapsed="1">
      <c r="A164" s="122"/>
      <c r="C164" s="307"/>
      <c r="D164" s="125" t="s">
        <v>193</v>
      </c>
      <c r="E164" s="276"/>
      <c r="F164" s="296"/>
    </row>
    <row r="165" spans="1:6" ht="22.5" hidden="1" outlineLevel="1" collapsed="1">
      <c r="A165" s="122"/>
      <c r="B165" s="196" t="s">
        <v>197</v>
      </c>
      <c r="C165" s="307"/>
      <c r="D165" s="125" t="s">
        <v>194</v>
      </c>
      <c r="E165" s="276">
        <v>0.03</v>
      </c>
      <c r="F165" s="296" t="s">
        <v>287</v>
      </c>
    </row>
    <row r="166" spans="1:6" ht="15" hidden="1" outlineLevel="1">
      <c r="A166" s="122"/>
      <c r="B166" s="124" t="s">
        <v>198</v>
      </c>
      <c r="C166" s="280" t="s">
        <v>11</v>
      </c>
      <c r="D166" s="279" t="s">
        <v>199</v>
      </c>
      <c r="E166" s="276"/>
      <c r="F166" s="296"/>
    </row>
    <row r="167" spans="1:6" ht="15" hidden="1" outlineLevel="1">
      <c r="A167" s="126"/>
      <c r="B167" s="127" t="s">
        <v>200</v>
      </c>
      <c r="C167" s="54" t="s">
        <v>145</v>
      </c>
      <c r="D167" s="128" t="s">
        <v>201</v>
      </c>
      <c r="E167" s="276"/>
      <c r="F167" s="296"/>
    </row>
    <row r="168" spans="1:6" ht="30" customHeight="1" collapsed="1">
      <c r="A168" s="129"/>
      <c r="B168" s="156" t="s">
        <v>202</v>
      </c>
      <c r="C168" s="134"/>
      <c r="D168" s="135"/>
      <c r="E168" s="159">
        <f>E169+E176</f>
        <v>0.66999999999999993</v>
      </c>
      <c r="F168" s="242"/>
    </row>
    <row r="169" spans="1:6" ht="63" customHeight="1">
      <c r="A169" s="130"/>
      <c r="B169" s="108" t="s">
        <v>203</v>
      </c>
      <c r="C169" s="271" t="s">
        <v>204</v>
      </c>
      <c r="D169" s="308" t="s">
        <v>180</v>
      </c>
      <c r="E169" s="311">
        <v>0.41</v>
      </c>
      <c r="F169" s="381"/>
    </row>
    <row r="170" spans="1:6" ht="57.75" customHeight="1">
      <c r="A170" s="131"/>
      <c r="B170" s="110"/>
      <c r="C170" s="282" t="s">
        <v>205</v>
      </c>
      <c r="D170" s="309"/>
      <c r="E170" s="312"/>
      <c r="F170" s="380"/>
    </row>
    <row r="171" spans="1:6" ht="62.25" customHeight="1">
      <c r="A171" s="131"/>
      <c r="B171" s="110"/>
      <c r="C171" s="282" t="s">
        <v>206</v>
      </c>
      <c r="D171" s="309"/>
      <c r="E171" s="313"/>
      <c r="F171" s="382"/>
    </row>
    <row r="172" spans="1:6" ht="63.75" hidden="1" customHeight="1" outlineLevel="1">
      <c r="A172" s="131"/>
      <c r="B172" s="110" t="s">
        <v>207</v>
      </c>
      <c r="C172" s="282" t="s">
        <v>204</v>
      </c>
      <c r="D172" s="309"/>
      <c r="E172" s="311"/>
      <c r="F172" s="381"/>
    </row>
    <row r="173" spans="1:6" ht="63.75" hidden="1" customHeight="1" outlineLevel="1">
      <c r="A173" s="131"/>
      <c r="B173" s="110"/>
      <c r="C173" s="282" t="s">
        <v>206</v>
      </c>
      <c r="D173" s="309"/>
      <c r="E173" s="313"/>
      <c r="F173" s="382"/>
    </row>
    <row r="174" spans="1:6" ht="63.75" hidden="1" outlineLevel="1" collapsed="1">
      <c r="A174" s="131"/>
      <c r="B174" s="110" t="s">
        <v>208</v>
      </c>
      <c r="C174" s="282" t="s">
        <v>209</v>
      </c>
      <c r="D174" s="309"/>
      <c r="E174" s="311">
        <v>0.28999999999999998</v>
      </c>
      <c r="F174" s="381" t="s">
        <v>287</v>
      </c>
    </row>
    <row r="175" spans="1:6" ht="51.75" hidden="1" customHeight="1" outlineLevel="1">
      <c r="A175" s="131"/>
      <c r="B175" s="110"/>
      <c r="C175" s="282" t="s">
        <v>206</v>
      </c>
      <c r="D175" s="309"/>
      <c r="E175" s="313"/>
      <c r="F175" s="382"/>
    </row>
    <row r="176" spans="1:6" ht="33" customHeight="1" collapsed="1">
      <c r="A176" s="132"/>
      <c r="B176" s="110" t="s">
        <v>210</v>
      </c>
      <c r="C176" s="282" t="s">
        <v>47</v>
      </c>
      <c r="D176" s="310"/>
      <c r="E176" s="158">
        <v>0.26</v>
      </c>
      <c r="F176" s="242"/>
    </row>
    <row r="177" spans="1:6" ht="24.75" customHeight="1">
      <c r="A177" s="129"/>
      <c r="B177" s="133" t="s">
        <v>211</v>
      </c>
      <c r="C177" s="134"/>
      <c r="D177" s="135"/>
      <c r="E177" s="136">
        <v>0</v>
      </c>
      <c r="F177" s="297"/>
    </row>
    <row r="178" spans="1:6" ht="33.75" hidden="1" outlineLevel="1">
      <c r="A178" s="85"/>
      <c r="B178" s="137" t="s">
        <v>212</v>
      </c>
      <c r="C178" s="278" t="s">
        <v>182</v>
      </c>
      <c r="D178" s="273" t="s">
        <v>213</v>
      </c>
      <c r="E178" s="192">
        <v>0.02</v>
      </c>
      <c r="F178" s="298" t="s">
        <v>287</v>
      </c>
    </row>
    <row r="179" spans="1:6" ht="15" hidden="1" outlineLevel="2">
      <c r="A179" s="85"/>
      <c r="B179" s="76" t="s">
        <v>214</v>
      </c>
      <c r="C179" s="278" t="s">
        <v>215</v>
      </c>
      <c r="D179" s="273" t="s">
        <v>201</v>
      </c>
      <c r="E179" s="192"/>
      <c r="F179" s="298"/>
    </row>
    <row r="180" spans="1:6" ht="45" hidden="1" customHeight="1" outlineLevel="1" collapsed="1">
      <c r="A180" s="85"/>
      <c r="B180" s="76" t="s">
        <v>216</v>
      </c>
      <c r="C180" s="278" t="s">
        <v>182</v>
      </c>
      <c r="D180" s="273" t="s">
        <v>217</v>
      </c>
      <c r="E180" s="173">
        <v>0.14000000000000001</v>
      </c>
      <c r="F180" s="296" t="s">
        <v>287</v>
      </c>
    </row>
    <row r="181" spans="1:6" ht="39" customHeight="1" collapsed="1" thickBot="1">
      <c r="A181" s="138" t="s">
        <v>218</v>
      </c>
      <c r="B181" s="15" t="s">
        <v>219</v>
      </c>
      <c r="C181" s="134" t="s">
        <v>220</v>
      </c>
      <c r="D181" s="139" t="s">
        <v>38</v>
      </c>
      <c r="E181" s="63">
        <v>3.36</v>
      </c>
      <c r="F181" s="242"/>
    </row>
    <row r="182" spans="1:6" ht="42" hidden="1" customHeight="1" outlineLevel="1">
      <c r="A182" s="80" t="s">
        <v>221</v>
      </c>
      <c r="B182" s="140" t="s">
        <v>222</v>
      </c>
      <c r="C182" s="278" t="s">
        <v>223</v>
      </c>
      <c r="D182" s="273" t="s">
        <v>224</v>
      </c>
      <c r="E182" s="141">
        <v>0.01</v>
      </c>
      <c r="F182" s="298" t="s">
        <v>287</v>
      </c>
    </row>
    <row r="183" spans="1:6" ht="40.5" hidden="1" customHeight="1" outlineLevel="1">
      <c r="A183" s="142" t="s">
        <v>225</v>
      </c>
      <c r="B183" s="22" t="s">
        <v>226</v>
      </c>
      <c r="C183" s="281" t="s">
        <v>227</v>
      </c>
      <c r="D183" s="272" t="s">
        <v>224</v>
      </c>
      <c r="E183" s="141">
        <v>0.03</v>
      </c>
      <c r="F183" s="298" t="s">
        <v>287</v>
      </c>
    </row>
    <row r="184" spans="1:6" ht="34.5" hidden="1" customHeight="1" outlineLevel="1">
      <c r="A184" s="142" t="s">
        <v>228</v>
      </c>
      <c r="B184" s="143" t="s">
        <v>229</v>
      </c>
      <c r="C184" s="134" t="s">
        <v>47</v>
      </c>
      <c r="D184" s="135" t="s">
        <v>38</v>
      </c>
      <c r="E184" s="141">
        <v>0.03</v>
      </c>
      <c r="F184" s="298" t="s">
        <v>287</v>
      </c>
    </row>
    <row r="185" spans="1:6" ht="77.25" hidden="1" outlineLevel="1" thickBot="1">
      <c r="A185" s="142" t="s">
        <v>230</v>
      </c>
      <c r="B185" s="144" t="s">
        <v>231</v>
      </c>
      <c r="C185" s="134" t="s">
        <v>232</v>
      </c>
      <c r="D185" s="135" t="s">
        <v>38</v>
      </c>
      <c r="E185" s="63">
        <v>0.68</v>
      </c>
      <c r="F185" s="242" t="s">
        <v>287</v>
      </c>
    </row>
    <row r="186" spans="1:6" ht="34.5" hidden="1" outlineLevel="1" thickBot="1">
      <c r="A186" s="294" t="s">
        <v>233</v>
      </c>
      <c r="B186" s="15" t="s">
        <v>234</v>
      </c>
      <c r="C186" s="78" t="s">
        <v>111</v>
      </c>
      <c r="D186" s="145" t="s">
        <v>235</v>
      </c>
      <c r="E186" s="291"/>
      <c r="F186" s="298"/>
    </row>
    <row r="187" spans="1:6" ht="24" hidden="1" customHeight="1" outlineLevel="1">
      <c r="A187" s="198" t="s">
        <v>236</v>
      </c>
      <c r="B187" s="199" t="s">
        <v>237</v>
      </c>
      <c r="C187" s="314" t="s">
        <v>238</v>
      </c>
      <c r="D187" s="315"/>
      <c r="E187" s="146"/>
      <c r="F187" s="249"/>
    </row>
    <row r="188" spans="1:6" ht="24.75" hidden="1" customHeight="1" outlineLevel="1">
      <c r="A188" s="200"/>
      <c r="B188" s="201" t="s">
        <v>239</v>
      </c>
      <c r="C188" s="316" t="s">
        <v>240</v>
      </c>
      <c r="D188" s="318" t="s">
        <v>241</v>
      </c>
      <c r="E188" s="289"/>
      <c r="F188" s="297"/>
    </row>
    <row r="189" spans="1:6" ht="16.5" hidden="1" outlineLevel="1" thickBot="1">
      <c r="A189" s="200"/>
      <c r="B189" s="202" t="s">
        <v>242</v>
      </c>
      <c r="C189" s="317"/>
      <c r="D189" s="319"/>
      <c r="E189" s="147"/>
      <c r="F189" s="240"/>
    </row>
    <row r="190" spans="1:6" ht="16.5" hidden="1" outlineLevel="1" thickBot="1">
      <c r="A190" s="200"/>
      <c r="B190" s="203" t="s">
        <v>243</v>
      </c>
      <c r="C190" s="317"/>
      <c r="D190" s="319"/>
      <c r="E190" s="290"/>
      <c r="F190" s="296"/>
    </row>
    <row r="191" spans="1:6" ht="16.5" hidden="1" outlineLevel="1" thickBot="1">
      <c r="A191" s="200"/>
      <c r="B191" s="203" t="s">
        <v>244</v>
      </c>
      <c r="C191" s="317"/>
      <c r="D191" s="319"/>
      <c r="E191" s="290"/>
      <c r="F191" s="296"/>
    </row>
    <row r="192" spans="1:6" ht="16.5" hidden="1" outlineLevel="1" thickBot="1">
      <c r="A192" s="200"/>
      <c r="B192" s="203" t="s">
        <v>245</v>
      </c>
      <c r="C192" s="317"/>
      <c r="D192" s="319"/>
      <c r="E192" s="290"/>
      <c r="F192" s="296"/>
    </row>
    <row r="193" spans="1:8" ht="16.5" hidden="1" outlineLevel="1" thickBot="1">
      <c r="A193" s="200"/>
      <c r="B193" s="203"/>
      <c r="C193" s="317"/>
      <c r="D193" s="319"/>
      <c r="E193" s="290"/>
      <c r="F193" s="296"/>
    </row>
    <row r="194" spans="1:8" ht="16.5" hidden="1" outlineLevel="1" thickBot="1">
      <c r="A194" s="200"/>
      <c r="B194" s="204"/>
      <c r="C194" s="317"/>
      <c r="D194" s="319"/>
      <c r="E194" s="290"/>
      <c r="F194" s="296"/>
    </row>
    <row r="195" spans="1:8" ht="16.5" hidden="1" outlineLevel="1" thickBot="1">
      <c r="A195" s="200"/>
      <c r="B195" s="204"/>
      <c r="C195" s="317"/>
      <c r="D195" s="319"/>
      <c r="E195" s="290"/>
      <c r="F195" s="296"/>
    </row>
    <row r="196" spans="1:8" ht="19.5" collapsed="1" thickBot="1">
      <c r="A196" s="205" t="s">
        <v>236</v>
      </c>
      <c r="B196" s="206" t="s">
        <v>246</v>
      </c>
      <c r="C196" s="207"/>
      <c r="D196" s="208"/>
      <c r="E196" s="34">
        <f>E197+E198</f>
        <v>3.0599999999999996</v>
      </c>
      <c r="F196" s="245"/>
    </row>
    <row r="197" spans="1:8" ht="42.75" customHeight="1">
      <c r="A197" s="209" t="s">
        <v>247</v>
      </c>
      <c r="B197" s="210" t="s">
        <v>248</v>
      </c>
      <c r="C197" s="211" t="s">
        <v>249</v>
      </c>
      <c r="D197" s="211" t="s">
        <v>250</v>
      </c>
      <c r="E197" s="291">
        <v>2.42</v>
      </c>
      <c r="F197" s="298"/>
    </row>
    <row r="198" spans="1:8" s="189" customFormat="1" ht="48" customHeight="1" thickBot="1">
      <c r="A198" s="212" t="s">
        <v>251</v>
      </c>
      <c r="B198" s="213" t="s">
        <v>252</v>
      </c>
      <c r="C198" s="214" t="s">
        <v>249</v>
      </c>
      <c r="D198" s="214" t="s">
        <v>250</v>
      </c>
      <c r="E198" s="215">
        <f>1.42-0.78</f>
        <v>0.6399999999999999</v>
      </c>
      <c r="F198" s="270" t="s">
        <v>288</v>
      </c>
    </row>
    <row r="199" spans="1:8" ht="38.25">
      <c r="A199" s="216" t="s">
        <v>269</v>
      </c>
      <c r="B199" s="217" t="s">
        <v>278</v>
      </c>
      <c r="C199" s="218"/>
      <c r="D199" s="219"/>
      <c r="E199" s="220">
        <f>E201+E200+E202</f>
        <v>1.3700000000000003</v>
      </c>
      <c r="F199" s="250"/>
      <c r="G199" s="222"/>
      <c r="H199" s="221"/>
    </row>
    <row r="200" spans="1:8" ht="25.5" outlineLevel="1">
      <c r="A200" s="223" t="s">
        <v>270</v>
      </c>
      <c r="B200" s="224" t="s">
        <v>271</v>
      </c>
      <c r="C200" s="225" t="s">
        <v>249</v>
      </c>
      <c r="D200" s="320" t="s">
        <v>272</v>
      </c>
      <c r="E200" s="226">
        <v>0.1</v>
      </c>
      <c r="F200" s="265"/>
      <c r="G200" s="222"/>
      <c r="H200" s="221"/>
    </row>
    <row r="201" spans="1:8" ht="36" customHeight="1" thickBot="1">
      <c r="A201" s="227" t="s">
        <v>273</v>
      </c>
      <c r="B201" s="224" t="s">
        <v>274</v>
      </c>
      <c r="C201" s="225" t="s">
        <v>249</v>
      </c>
      <c r="D201" s="321"/>
      <c r="E201" s="226">
        <f>1.37-0.19</f>
        <v>1.1800000000000002</v>
      </c>
      <c r="F201" s="270" t="s">
        <v>289</v>
      </c>
      <c r="G201" s="222"/>
      <c r="H201" s="221"/>
    </row>
    <row r="202" spans="1:8" ht="36" customHeight="1" outlineLevel="1" thickBot="1">
      <c r="A202" s="227" t="s">
        <v>279</v>
      </c>
      <c r="B202" s="228" t="s">
        <v>280</v>
      </c>
      <c r="C202" s="229" t="s">
        <v>249</v>
      </c>
      <c r="D202" s="322"/>
      <c r="E202" s="230">
        <v>0.09</v>
      </c>
      <c r="F202" s="266"/>
      <c r="G202" s="222"/>
      <c r="H202" s="221"/>
    </row>
    <row r="203" spans="1:8" ht="16.5" thickBot="1">
      <c r="E203" s="231"/>
      <c r="F203" s="267"/>
    </row>
    <row r="204" spans="1:8" s="165" customFormat="1" ht="71.25" customHeight="1">
      <c r="A204" s="7" t="s">
        <v>1</v>
      </c>
      <c r="B204" s="323" t="s">
        <v>253</v>
      </c>
      <c r="C204" s="324"/>
      <c r="D204" s="324"/>
      <c r="E204" s="157"/>
      <c r="F204" s="251"/>
    </row>
    <row r="205" spans="1:8" ht="46.5" customHeight="1">
      <c r="A205" s="148">
        <v>1</v>
      </c>
      <c r="B205" s="299" t="s">
        <v>254</v>
      </c>
      <c r="C205" s="300"/>
      <c r="D205" s="300"/>
      <c r="E205" s="232">
        <f>E11+E49+E109+E199</f>
        <v>12.382400000000001</v>
      </c>
      <c r="F205" s="252"/>
    </row>
    <row r="206" spans="1:8" ht="24" hidden="1" customHeight="1" outlineLevel="1">
      <c r="A206" s="148">
        <v>2</v>
      </c>
      <c r="B206" s="299" t="s">
        <v>255</v>
      </c>
      <c r="C206" s="300"/>
      <c r="D206" s="300"/>
      <c r="E206" s="233"/>
      <c r="F206" s="253"/>
    </row>
    <row r="207" spans="1:8" ht="24.75" customHeight="1" collapsed="1">
      <c r="A207" s="148">
        <v>2</v>
      </c>
      <c r="B207" s="299" t="s">
        <v>256</v>
      </c>
      <c r="C207" s="300"/>
      <c r="D207" s="300"/>
      <c r="E207" s="233">
        <f>E196</f>
        <v>3.0599999999999996</v>
      </c>
      <c r="F207" s="253"/>
    </row>
    <row r="208" spans="1:8">
      <c r="A208" s="148"/>
      <c r="B208" s="301" t="s">
        <v>257</v>
      </c>
      <c r="C208" s="302"/>
      <c r="D208" s="302"/>
      <c r="E208" s="232"/>
      <c r="F208" s="252"/>
    </row>
    <row r="209" spans="1:6" ht="51" customHeight="1" thickBot="1">
      <c r="A209" s="149">
        <v>3</v>
      </c>
      <c r="B209" s="303" t="s">
        <v>258</v>
      </c>
      <c r="C209" s="304"/>
      <c r="D209" s="304"/>
      <c r="E209" s="234">
        <f>E205+E207</f>
        <v>15.442399999999999</v>
      </c>
      <c r="F209" s="254"/>
    </row>
    <row r="210" spans="1:6" ht="29.25" hidden="1" customHeight="1" outlineLevel="1">
      <c r="A210" s="150">
        <v>4</v>
      </c>
      <c r="B210" s="305" t="s">
        <v>259</v>
      </c>
      <c r="C210" s="305"/>
      <c r="D210" s="305"/>
      <c r="E210" s="235"/>
      <c r="F210" s="268"/>
    </row>
    <row r="211" spans="1:6" ht="15" customHeight="1" collapsed="1"/>
    <row r="212" spans="1:6">
      <c r="C212" s="236"/>
    </row>
    <row r="214" spans="1:6">
      <c r="B214" s="306" t="s">
        <v>290</v>
      </c>
      <c r="C214" s="306"/>
      <c r="D214" s="306"/>
    </row>
  </sheetData>
  <mergeCells count="75">
    <mergeCell ref="A1:H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4:D214"/>
    <mergeCell ref="C187:D187"/>
    <mergeCell ref="C188:C195"/>
    <mergeCell ref="D188:D195"/>
    <mergeCell ref="D200:D202"/>
    <mergeCell ref="B204:D204"/>
    <mergeCell ref="B205:D205"/>
    <mergeCell ref="B206:D206"/>
    <mergeCell ref="B207:D207"/>
    <mergeCell ref="B208:D208"/>
    <mergeCell ref="B209:D209"/>
    <mergeCell ref="B210:D210"/>
  </mergeCells>
  <pageMargins left="0.7" right="0.41363636363636364" top="0.75" bottom="0.75" header="0.3" footer="0.3"/>
  <pageSetup paperSize="9" scale="5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40 (2020)</vt:lpstr>
      <vt:lpstr>'Победы 40 (2020)'!Область_печати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080615</cp:lastModifiedBy>
  <cp:lastPrinted>2020-03-16T10:36:14Z</cp:lastPrinted>
  <dcterms:created xsi:type="dcterms:W3CDTF">2015-02-06T09:48:10Z</dcterms:created>
  <dcterms:modified xsi:type="dcterms:W3CDTF">2020-03-16T10:37:29Z</dcterms:modified>
</cp:coreProperties>
</file>