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120" windowWidth="19440" windowHeight="7410"/>
  </bookViews>
  <sheets>
    <sheet name="Форма 2.3." sheetId="3" r:id="rId1"/>
    <sheet name="Форма 2.8." sheetId="1" r:id="rId2"/>
  </sheets>
  <definedNames>
    <definedName name="_xlnm.Print_Area" localSheetId="0">'Форма 2.3.'!$A$1:$J$23</definedName>
    <definedName name="_xlnm.Print_Area" localSheetId="1">'Форма 2.8.'!$A$1:$J$85</definedName>
  </definedNames>
  <calcPr calcId="144525"/>
</workbook>
</file>

<file path=xl/calcChain.xml><?xml version="1.0" encoding="utf-8"?>
<calcChain xmlns="http://schemas.openxmlformats.org/spreadsheetml/2006/main">
  <c r="H16" i="3" l="1"/>
  <c r="H18" i="3"/>
  <c r="H17" i="3"/>
  <c r="H15" i="3"/>
  <c r="H14" i="3"/>
  <c r="H13" i="3"/>
  <c r="H12" i="3"/>
  <c r="H11" i="3"/>
  <c r="H10" i="3"/>
  <c r="H9" i="3"/>
  <c r="H15" i="1" l="1"/>
  <c r="J41" i="1"/>
  <c r="H39" i="1"/>
  <c r="H38" i="1"/>
  <c r="H37" i="1"/>
  <c r="H36" i="1"/>
  <c r="H34" i="1"/>
  <c r="H33" i="1"/>
  <c r="H32" i="1"/>
  <c r="H31" i="1"/>
  <c r="H30" i="1"/>
  <c r="H29" i="1"/>
  <c r="H2" i="1"/>
  <c r="H28" i="1"/>
  <c r="H14" i="1"/>
  <c r="H21" i="3"/>
  <c r="H12" i="1" s="1"/>
  <c r="H22" i="1"/>
  <c r="H13" i="1" l="1"/>
  <c r="H25" i="1"/>
  <c r="H40" i="1"/>
  <c r="H35" i="1"/>
</calcChain>
</file>

<file path=xl/sharedStrings.xml><?xml version="1.0" encoding="utf-8"?>
<sst xmlns="http://schemas.openxmlformats.org/spreadsheetml/2006/main" count="176" uniqueCount="98">
  <si>
    <t>Форма 2.8 Отчет об исполнении договора управления МКД</t>
  </si>
  <si>
    <t>1. Отчетный период</t>
  </si>
  <si>
    <t>Дата заполнения/внесения изменений</t>
  </si>
  <si>
    <t>год</t>
  </si>
  <si>
    <t>Дата начала отчетного периода</t>
  </si>
  <si>
    <t>Дата конца отчетного периода</t>
  </si>
  <si>
    <t>2. Общая информация о выполняемых работах (оказываемых услугах) по содержанию и текущему ремонту общего имущества</t>
  </si>
  <si>
    <t>Авансовые платежи потребителей (на начало периода)</t>
  </si>
  <si>
    <t>руб.</t>
  </si>
  <si>
    <t>Переходящие остатки денежных средств (на начало периода)</t>
  </si>
  <si>
    <t>Задолженность потребителей (на начало периода)</t>
  </si>
  <si>
    <t>Начислено за услуги (работы) по содержанию и текущему ремонту, в т.ч.:</t>
  </si>
  <si>
    <t>-за содержание дома</t>
  </si>
  <si>
    <t>-за текущий ремонт</t>
  </si>
  <si>
    <t>-за услуги управления</t>
  </si>
  <si>
    <t>Получено денежных средств, в т.ч.:</t>
  </si>
  <si>
    <t>-денежных средств от собственников/нанимателей помещений</t>
  </si>
  <si>
    <t>-целевых взносов от собственников/нанимателей помещений</t>
  </si>
  <si>
    <t>-субсидий</t>
  </si>
  <si>
    <t>-денежных средств от использования общего имущества</t>
  </si>
  <si>
    <t>-прочие поступления</t>
  </si>
  <si>
    <t>Всего денежных средств с учетом остатков</t>
  </si>
  <si>
    <t>Авансовые платежи потребителей (на конец период)</t>
  </si>
  <si>
    <t>Переходящие остатки денежных средств (на конец периода)</t>
  </si>
  <si>
    <t>3. Перечень проведенных работ  (оказанныхе услуг) по содержанию и ремонту общего имущества</t>
  </si>
  <si>
    <t>Наименование работ (услуг)</t>
  </si>
  <si>
    <t>Годовая фактическая стоимость работ (услуг), руб.</t>
  </si>
  <si>
    <t>Итого расходов</t>
  </si>
  <si>
    <t>Задолженность потребителей (на конец периода)</t>
  </si>
  <si>
    <t>4. Детальный перечень проведенных  работ (оказанных услуг) в рамках выбранной работы (услуги)</t>
  </si>
  <si>
    <t>Адрес:</t>
  </si>
  <si>
    <t>Наименование работы (услуги),выполняемой в рамках указанного раздела работ (услуг)</t>
  </si>
  <si>
    <t>Периодичность выполнения работы (оказания услуги)</t>
  </si>
  <si>
    <t>Единица измерения</t>
  </si>
  <si>
    <t>б</t>
  </si>
  <si>
    <t>в</t>
  </si>
  <si>
    <t>г</t>
  </si>
  <si>
    <t>д</t>
  </si>
  <si>
    <t>при проведении текущего ремонта</t>
  </si>
  <si>
    <t>Информация о наличии претензий по качеству выполненных работ (оказанных услуг)</t>
  </si>
  <si>
    <t>Количество поступивших претензий</t>
  </si>
  <si>
    <t>Количество удовлетвороенных претензий</t>
  </si>
  <si>
    <t>Количество претензий, в удовлетворении которых отказано</t>
  </si>
  <si>
    <t>Сумма произведенного перерасчета</t>
  </si>
  <si>
    <t>ед.</t>
  </si>
  <si>
    <t>е</t>
  </si>
  <si>
    <t>ж</t>
  </si>
  <si>
    <t>Форма 2.3 Сведения о выполняемых работах (оказываемых услугах) по содержанию и ремонту общего имущества в МКД, иных услугах, связанных с достижением целей управления МКД</t>
  </si>
  <si>
    <t>1. Период</t>
  </si>
  <si>
    <t>2. Перечень выполняемых работ (оказываемых услуг)</t>
  </si>
  <si>
    <t>Итого плановая стоимость работ (услуг)</t>
  </si>
  <si>
    <t>Работы по содержанию и ремонту систем внутридомового газового оборудования</t>
  </si>
  <si>
    <t>Работы по содержанию и ремонту оборудования и систем инженерно-технического обеспечения, входящих в состав общего имущества в многоквартирном доме</t>
  </si>
  <si>
    <t>Работы (услуги) по управлению многоквартирным домом</t>
  </si>
  <si>
    <t>По мере необходимости</t>
  </si>
  <si>
    <t>кв.м</t>
  </si>
  <si>
    <t xml:space="preserve">кв.м </t>
  </si>
  <si>
    <t>АДС</t>
  </si>
  <si>
    <t>Работы по содержанию несущих и ненесущих конструкций МКД</t>
  </si>
  <si>
    <t xml:space="preserve">Работы по содержанию помещений общего пользования в многоквартирном доме </t>
  </si>
  <si>
    <t>Работы по содержанию земельного участка, входящего в состав общего имущества в многоквартирном доме</t>
  </si>
  <si>
    <t>Текущий ремонт</t>
  </si>
  <si>
    <t>Коммунальный ресурс на содержание общего имущества</t>
  </si>
  <si>
    <t>Проведение технических осмотров строительных конструкций и конструктивных элементов МКД</t>
  </si>
  <si>
    <t>2 раза в год</t>
  </si>
  <si>
    <t>Устранение неисправностей при выполнении внепланового текущего ремонта строительных конструкций МКД</t>
  </si>
  <si>
    <r>
      <t>Стоимость на ед.изм., руб./м</t>
    </r>
    <r>
      <rPr>
        <sz val="12"/>
        <color indexed="8"/>
        <rFont val="Calibri"/>
        <family val="2"/>
        <charset val="204"/>
      </rPr>
      <t>²</t>
    </r>
  </si>
  <si>
    <t>Содержание систем вентиляции и дымоудаления</t>
  </si>
  <si>
    <t>4 раза в год</t>
  </si>
  <si>
    <t>Содержание систем водоснабжения (холодного и горячего), отопления и водоотведения в многоквартирных домах</t>
  </si>
  <si>
    <t>Осмотры 2 раза в год, устранение- по мере необходимости</t>
  </si>
  <si>
    <t>Содержание систем теплоснабжения: расконсервация, консервация и ремонт, регулировка,промывка, испытание системы центрального отопления при подготовке к сезонной эксплуатации</t>
  </si>
  <si>
    <t>1 раз в год</t>
  </si>
  <si>
    <t xml:space="preserve">Техническое обслуживание внутридомового газового оборудования </t>
  </si>
  <si>
    <t>1 раз в год по графику</t>
  </si>
  <si>
    <t>Содержание электрооборудования в МКД</t>
  </si>
  <si>
    <t>Работы и услуги по содержанию иного общего имущества в многоквартирном доме</t>
  </si>
  <si>
    <t>Содержание помещений общего пользования</t>
  </si>
  <si>
    <t>1 раз в месяц</t>
  </si>
  <si>
    <t>Уборка земельного участка в весенне-летний период</t>
  </si>
  <si>
    <t>5 раз в неделю</t>
  </si>
  <si>
    <t>Уборка земельного участка в осенне-зимний период</t>
  </si>
  <si>
    <t>Круглосуточно</t>
  </si>
  <si>
    <t>Функции, непосредственно связанные с управлением МКД</t>
  </si>
  <si>
    <t>Функции, связанные с организацией начисления, сбора, перерасчета платежей за ЖКУ</t>
  </si>
  <si>
    <t>Расходы на оплату коммунальных ресурсов в целях содержания общего имущества</t>
  </si>
  <si>
    <t>ОДН электроэнергии</t>
  </si>
  <si>
    <t>постоянно</t>
  </si>
  <si>
    <t>ОДН холодного водоснабжения</t>
  </si>
  <si>
    <t>ОДН водоотведения</t>
  </si>
  <si>
    <t>Укрепление и ремонт конструктивных элементов МКД, в том числе при подготовке к сезонной эксплуатации</t>
  </si>
  <si>
    <t>Дератизация в местах общего пользования</t>
  </si>
  <si>
    <t>Дезинсекция в местах общего пользования</t>
  </si>
  <si>
    <t>Содержание объектов внешнего благоустройства</t>
  </si>
  <si>
    <t>Информация о текущем ремонте</t>
  </si>
  <si>
    <t>ул. Пионера Лаврова, д. 6</t>
  </si>
  <si>
    <t>Абрамов С.В</t>
  </si>
  <si>
    <t>Генеральный  директор  ООО "ЖЭУ г. Котово""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</si>
</sst>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5" x14ac:knownFonts="1">
    <font>
      <sz val="11"/>
      <color theme="1"/>
      <name val="Calibri"/>
      <family val="2"/>
      <scheme val="minor"/>
    </font>
    <font>
      <sz val="12"/>
      <color indexed="8"/>
      <name val="Cambria"/>
      <family val="1"/>
      <charset val="204"/>
    </font>
    <font>
      <b/>
      <sz val="12"/>
      <color indexed="8"/>
      <name val="Cambria"/>
      <family val="1"/>
      <charset val="204"/>
    </font>
    <font>
      <b/>
      <i/>
      <sz val="12"/>
      <color indexed="8"/>
      <name val="Cambria"/>
      <family val="1"/>
      <charset val="204"/>
    </font>
    <font>
      <sz val="8"/>
      <name val="Arial"/>
      <family val="2"/>
      <charset val="1"/>
    </font>
    <font>
      <sz val="12"/>
      <name val="Cambria"/>
      <family val="1"/>
      <charset val="204"/>
    </font>
    <font>
      <i/>
      <sz val="12"/>
      <color indexed="8"/>
      <name val="Cambria"/>
      <family val="1"/>
      <charset val="204"/>
    </font>
    <font>
      <b/>
      <sz val="12"/>
      <color indexed="8"/>
      <name val="Cambria"/>
      <family val="1"/>
      <charset val="204"/>
    </font>
    <font>
      <sz val="11"/>
      <color indexed="8"/>
      <name val="Cambria"/>
      <family val="1"/>
      <charset val="204"/>
    </font>
    <font>
      <i/>
      <sz val="11"/>
      <color indexed="8"/>
      <name val="Cambria"/>
      <family val="1"/>
      <charset val="204"/>
    </font>
    <font>
      <b/>
      <i/>
      <sz val="13"/>
      <color indexed="8"/>
      <name val="Cambria"/>
      <family val="1"/>
      <charset val="204"/>
    </font>
    <font>
      <b/>
      <sz val="12"/>
      <name val="Cambria"/>
      <family val="1"/>
      <charset val="204"/>
    </font>
    <font>
      <b/>
      <sz val="13"/>
      <color indexed="8"/>
      <name val="Cambria"/>
      <family val="1"/>
      <charset val="204"/>
    </font>
    <font>
      <sz val="12"/>
      <color indexed="10"/>
      <name val="Cambria"/>
      <family val="1"/>
      <charset val="204"/>
    </font>
    <font>
      <b/>
      <sz val="12"/>
      <color indexed="10"/>
      <name val="Cambria"/>
      <family val="1"/>
      <charset val="204"/>
    </font>
    <font>
      <sz val="11"/>
      <color indexed="10"/>
      <name val="Calibri"/>
      <family val="2"/>
    </font>
    <font>
      <sz val="10"/>
      <color indexed="8"/>
      <name val="Cambria"/>
      <family val="1"/>
      <charset val="204"/>
    </font>
    <font>
      <b/>
      <sz val="10"/>
      <color indexed="8"/>
      <name val="Cambria"/>
      <family val="1"/>
      <charset val="204"/>
    </font>
    <font>
      <sz val="12"/>
      <color indexed="8"/>
      <name val="Calibri"/>
      <family val="2"/>
      <charset val="204"/>
    </font>
    <font>
      <sz val="11"/>
      <name val="Calibri"/>
      <family val="2"/>
    </font>
    <font>
      <sz val="10"/>
      <color indexed="10"/>
      <name val="Cambria"/>
      <family val="1"/>
      <charset val="204"/>
    </font>
    <font>
      <sz val="8"/>
      <name val="Calibri"/>
      <family val="2"/>
    </font>
    <font>
      <b/>
      <i/>
      <sz val="12"/>
      <color indexed="10"/>
      <name val="Cambria"/>
      <family val="1"/>
      <charset val="204"/>
    </font>
    <font>
      <b/>
      <i/>
      <sz val="12"/>
      <color indexed="10"/>
      <name val="Cambria"/>
      <family val="1"/>
      <charset val="204"/>
    </font>
    <font>
      <i/>
      <sz val="12"/>
      <name val="Cambria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147">
    <xf numFmtId="0" fontId="0" fillId="0" borderId="0" xfId="0"/>
    <xf numFmtId="0" fontId="1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1" fillId="0" borderId="0" xfId="0" applyFont="1"/>
    <xf numFmtId="0" fontId="1" fillId="0" borderId="0" xfId="0" applyFont="1" applyFill="1"/>
    <xf numFmtId="0" fontId="2" fillId="0" borderId="0" xfId="0" applyFont="1" applyAlignment="1">
      <alignment horizontal="left" vertical="center"/>
    </xf>
    <xf numFmtId="0" fontId="7" fillId="0" borderId="0" xfId="0" applyFont="1" applyFill="1" applyAlignment="1">
      <alignment horizontal="left" vertical="center"/>
    </xf>
    <xf numFmtId="0" fontId="3" fillId="0" borderId="0" xfId="0" applyFont="1" applyFill="1"/>
    <xf numFmtId="0" fontId="6" fillId="0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2" xfId="0" applyFont="1" applyBorder="1" applyAlignment="1">
      <alignment horizontal="left" vertical="center"/>
    </xf>
    <xf numFmtId="0" fontId="1" fillId="0" borderId="0" xfId="0" applyFont="1" applyFill="1" applyAlignment="1">
      <alignment vertical="center"/>
    </xf>
    <xf numFmtId="0" fontId="1" fillId="0" borderId="0" xfId="0" applyFont="1" applyAlignment="1">
      <alignment vertical="center"/>
    </xf>
    <xf numFmtId="0" fontId="9" fillId="0" borderId="1" xfId="0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wrapText="1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right"/>
    </xf>
    <xf numFmtId="0" fontId="1" fillId="0" borderId="0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 vertical="center" wrapText="1"/>
    </xf>
    <xf numFmtId="0" fontId="2" fillId="0" borderId="0" xfId="0" applyFont="1"/>
    <xf numFmtId="2" fontId="1" fillId="0" borderId="1" xfId="0" applyNumberFormat="1" applyFont="1" applyFill="1" applyBorder="1" applyAlignment="1">
      <alignment horizontal="center" vertical="center"/>
    </xf>
    <xf numFmtId="2" fontId="1" fillId="0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2" fillId="0" borderId="0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3" fillId="0" borderId="0" xfId="0" applyFont="1"/>
    <xf numFmtId="0" fontId="1" fillId="2" borderId="0" xfId="0" applyFont="1" applyFill="1"/>
    <xf numFmtId="0" fontId="2" fillId="2" borderId="1" xfId="0" applyFont="1" applyFill="1" applyBorder="1" applyAlignment="1">
      <alignment horizontal="center"/>
    </xf>
    <xf numFmtId="0" fontId="17" fillId="0" borderId="1" xfId="0" applyFont="1" applyFill="1" applyBorder="1" applyAlignment="1">
      <alignment horizontal="center"/>
    </xf>
    <xf numFmtId="0" fontId="16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6" fillId="0" borderId="0" xfId="0" applyFont="1" applyFill="1" applyAlignment="1">
      <alignment vertical="center"/>
    </xf>
    <xf numFmtId="0" fontId="16" fillId="0" borderId="0" xfId="0" applyFont="1" applyFill="1"/>
    <xf numFmtId="0" fontId="1" fillId="0" borderId="0" xfId="0" applyFont="1" applyFill="1" applyBorder="1" applyAlignment="1">
      <alignment horizontal="left" vertical="center" wrapText="1"/>
    </xf>
    <xf numFmtId="2" fontId="20" fillId="0" borderId="1" xfId="0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vertical="center"/>
    </xf>
    <xf numFmtId="0" fontId="10" fillId="2" borderId="4" xfId="0" applyFont="1" applyFill="1" applyBorder="1" applyAlignment="1">
      <alignment vertical="center"/>
    </xf>
    <xf numFmtId="2" fontId="10" fillId="2" borderId="5" xfId="0" applyNumberFormat="1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left"/>
    </xf>
    <xf numFmtId="0" fontId="2" fillId="2" borderId="4" xfId="0" applyFont="1" applyFill="1" applyBorder="1" applyAlignment="1">
      <alignment horizontal="left"/>
    </xf>
    <xf numFmtId="0" fontId="2" fillId="2" borderId="5" xfId="0" applyFont="1" applyFill="1" applyBorder="1" applyAlignment="1">
      <alignment horizontal="left"/>
    </xf>
    <xf numFmtId="4" fontId="2" fillId="2" borderId="3" xfId="0" applyNumberFormat="1" applyFont="1" applyFill="1" applyBorder="1" applyAlignment="1">
      <alignment horizontal="center"/>
    </xf>
    <xf numFmtId="4" fontId="2" fillId="2" borderId="4" xfId="0" applyNumberFormat="1" applyFont="1" applyFill="1" applyBorder="1" applyAlignment="1">
      <alignment horizontal="center"/>
    </xf>
    <xf numFmtId="4" fontId="2" fillId="2" borderId="5" xfId="0" applyNumberFormat="1" applyFont="1" applyFill="1" applyBorder="1" applyAlignment="1">
      <alignment horizontal="center"/>
    </xf>
    <xf numFmtId="0" fontId="5" fillId="0" borderId="3" xfId="1" applyNumberFormat="1" applyFont="1" applyBorder="1" applyAlignment="1">
      <alignment horizontal="left" wrapText="1"/>
    </xf>
    <xf numFmtId="0" fontId="5" fillId="0" borderId="4" xfId="1" applyNumberFormat="1" applyFont="1" applyBorder="1" applyAlignment="1">
      <alignment horizontal="left" wrapText="1"/>
    </xf>
    <xf numFmtId="0" fontId="5" fillId="0" borderId="5" xfId="1" applyNumberFormat="1" applyFont="1" applyBorder="1" applyAlignment="1">
      <alignment horizontal="left" wrapText="1"/>
    </xf>
    <xf numFmtId="4" fontId="13" fillId="0" borderId="3" xfId="1" applyNumberFormat="1" applyFont="1" applyFill="1" applyBorder="1" applyAlignment="1">
      <alignment horizontal="center"/>
    </xf>
    <xf numFmtId="4" fontId="13" fillId="0" borderId="4" xfId="1" applyNumberFormat="1" applyFont="1" applyFill="1" applyBorder="1" applyAlignment="1">
      <alignment horizontal="center"/>
    </xf>
    <xf numFmtId="4" fontId="13" fillId="0" borderId="5" xfId="1" applyNumberFormat="1" applyFont="1" applyFill="1" applyBorder="1" applyAlignment="1">
      <alignment horizontal="center"/>
    </xf>
    <xf numFmtId="0" fontId="5" fillId="0" borderId="1" xfId="1" applyNumberFormat="1" applyFont="1" applyBorder="1" applyAlignment="1">
      <alignment horizontal="left" wrapText="1"/>
    </xf>
    <xf numFmtId="4" fontId="13" fillId="0" borderId="1" xfId="1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center"/>
    </xf>
    <xf numFmtId="0" fontId="15" fillId="0" borderId="0" xfId="0" applyFont="1" applyAlignment="1">
      <alignment horizontal="center"/>
    </xf>
    <xf numFmtId="0" fontId="7" fillId="0" borderId="0" xfId="0" applyFont="1" applyFill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11" fillId="0" borderId="1" xfId="1" applyNumberFormat="1" applyFont="1" applyBorder="1" applyAlignment="1">
      <alignment horizontal="center" vertical="center"/>
    </xf>
    <xf numFmtId="0" fontId="11" fillId="0" borderId="1" xfId="1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justify" vertical="center" wrapText="1"/>
    </xf>
    <xf numFmtId="0" fontId="16" fillId="0" borderId="3" xfId="0" applyFont="1" applyFill="1" applyBorder="1" applyAlignment="1">
      <alignment horizontal="justify" vertical="center"/>
    </xf>
    <xf numFmtId="0" fontId="16" fillId="0" borderId="4" xfId="0" applyFont="1" applyFill="1" applyBorder="1" applyAlignment="1">
      <alignment horizontal="justify" vertical="center"/>
    </xf>
    <xf numFmtId="0" fontId="16" fillId="0" borderId="5" xfId="0" applyFont="1" applyFill="1" applyBorder="1" applyAlignment="1">
      <alignment horizontal="justify" vertical="center"/>
    </xf>
    <xf numFmtId="0" fontId="16" fillId="0" borderId="1" xfId="0" applyFont="1" applyFill="1" applyBorder="1" applyAlignment="1">
      <alignment horizontal="justify"/>
    </xf>
    <xf numFmtId="0" fontId="16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4" fontId="5" fillId="0" borderId="3" xfId="1" applyNumberFormat="1" applyFont="1" applyFill="1" applyBorder="1" applyAlignment="1">
      <alignment horizontal="center"/>
    </xf>
    <xf numFmtId="4" fontId="5" fillId="0" borderId="4" xfId="1" applyNumberFormat="1" applyFont="1" applyFill="1" applyBorder="1" applyAlignment="1">
      <alignment horizontal="center"/>
    </xf>
    <xf numFmtId="4" fontId="5" fillId="0" borderId="5" xfId="1" applyNumberFormat="1" applyFont="1" applyFill="1" applyBorder="1" applyAlignment="1">
      <alignment horizontal="center"/>
    </xf>
    <xf numFmtId="0" fontId="1" fillId="0" borderId="1" xfId="0" applyFont="1" applyFill="1" applyBorder="1" applyAlignment="1">
      <alignment horizontal="justify" vertical="center"/>
    </xf>
    <xf numFmtId="0" fontId="16" fillId="0" borderId="3" xfId="0" applyFont="1" applyFill="1" applyBorder="1" applyAlignment="1">
      <alignment horizontal="left" vertical="center"/>
    </xf>
    <xf numFmtId="0" fontId="16" fillId="0" borderId="4" xfId="0" applyFont="1" applyFill="1" applyBorder="1" applyAlignment="1">
      <alignment horizontal="left" vertical="center"/>
    </xf>
    <xf numFmtId="0" fontId="16" fillId="0" borderId="5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justify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left"/>
    </xf>
    <xf numFmtId="0" fontId="16" fillId="0" borderId="3" xfId="0" applyFont="1" applyFill="1" applyBorder="1" applyAlignment="1">
      <alignment horizontal="center" vertical="center"/>
    </xf>
    <xf numFmtId="0" fontId="16" fillId="0" borderId="5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left" vertical="center" wrapText="1"/>
    </xf>
    <xf numFmtId="0" fontId="16" fillId="0" borderId="4" xfId="0" applyFont="1" applyFill="1" applyBorder="1" applyAlignment="1">
      <alignment horizontal="left" vertical="center" wrapText="1"/>
    </xf>
    <xf numFmtId="0" fontId="16" fillId="0" borderId="5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right"/>
    </xf>
    <xf numFmtId="0" fontId="10" fillId="2" borderId="1" xfId="0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left" vertical="center"/>
    </xf>
    <xf numFmtId="4" fontId="6" fillId="0" borderId="1" xfId="0" applyNumberFormat="1" applyFont="1" applyFill="1" applyBorder="1" applyAlignment="1">
      <alignment horizontal="right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8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2" fillId="0" borderId="1" xfId="0" applyFont="1" applyFill="1" applyBorder="1" applyAlignment="1">
      <alignment horizontal="right"/>
    </xf>
    <xf numFmtId="0" fontId="1" fillId="0" borderId="1" xfId="0" applyFont="1" applyBorder="1" applyAlignment="1">
      <alignment horizontal="left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justify" vertical="center"/>
    </xf>
    <xf numFmtId="4" fontId="11" fillId="0" borderId="1" xfId="1" applyNumberFormat="1" applyFont="1" applyFill="1" applyBorder="1" applyAlignment="1">
      <alignment horizontal="center"/>
    </xf>
    <xf numFmtId="0" fontId="1" fillId="0" borderId="3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5" xfId="0" applyFont="1" applyBorder="1" applyAlignment="1">
      <alignment horizontal="left" vertical="center"/>
    </xf>
    <xf numFmtId="4" fontId="22" fillId="0" borderId="1" xfId="0" applyNumberFormat="1" applyFont="1" applyFill="1" applyBorder="1" applyAlignment="1">
      <alignment horizontal="right"/>
    </xf>
    <xf numFmtId="0" fontId="5" fillId="0" borderId="1" xfId="1" applyNumberFormat="1" applyFont="1" applyFill="1" applyBorder="1" applyAlignment="1">
      <alignment horizontal="center" wrapText="1"/>
    </xf>
    <xf numFmtId="2" fontId="6" fillId="0" borderId="1" xfId="0" applyNumberFormat="1" applyFont="1" applyFill="1" applyBorder="1" applyAlignment="1">
      <alignment horizontal="right"/>
    </xf>
    <xf numFmtId="0" fontId="5" fillId="0" borderId="1" xfId="1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3" fillId="0" borderId="1" xfId="0" applyFont="1" applyFill="1" applyBorder="1" applyAlignment="1">
      <alignment horizontal="right"/>
    </xf>
    <xf numFmtId="0" fontId="11" fillId="0" borderId="0" xfId="0" applyFont="1" applyFill="1" applyAlignment="1">
      <alignment horizontal="center"/>
    </xf>
    <xf numFmtId="0" fontId="19" fillId="0" borderId="0" xfId="0" applyFont="1" applyAlignment="1">
      <alignment horizontal="center"/>
    </xf>
    <xf numFmtId="4" fontId="24" fillId="0" borderId="1" xfId="0" applyNumberFormat="1" applyFont="1" applyFill="1" applyBorder="1" applyAlignment="1">
      <alignment horizontal="right"/>
    </xf>
    <xf numFmtId="0" fontId="24" fillId="0" borderId="1" xfId="0" applyFont="1" applyFill="1" applyBorder="1" applyAlignment="1">
      <alignment horizontal="right"/>
    </xf>
    <xf numFmtId="4" fontId="23" fillId="0" borderId="1" xfId="0" applyNumberFormat="1" applyFont="1" applyFill="1" applyBorder="1" applyAlignment="1">
      <alignment horizontal="right"/>
    </xf>
  </cellXfs>
  <cellStyles count="2">
    <cellStyle name="Обычный" xfId="0" builtinId="0"/>
    <cellStyle name="Обычный_Лист1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6"/>
  <sheetViews>
    <sheetView tabSelected="1" view="pageBreakPreview" topLeftCell="A10" zoomScale="80" zoomScaleNormal="100" zoomScaleSheetLayoutView="80" workbookViewId="0">
      <selection activeCell="H17" sqref="H17:J17"/>
    </sheetView>
  </sheetViews>
  <sheetFormatPr defaultColWidth="8.85546875" defaultRowHeight="15.75" x14ac:dyDescent="0.25"/>
  <cols>
    <col min="1" max="2" width="8.85546875" style="3"/>
    <col min="3" max="3" width="12.28515625" style="3" customWidth="1"/>
    <col min="4" max="5" width="8.85546875" style="3"/>
    <col min="6" max="6" width="23" style="3" customWidth="1"/>
    <col min="7" max="7" width="30.28515625" style="4" customWidth="1"/>
    <col min="8" max="8" width="11.7109375" style="4" customWidth="1"/>
    <col min="9" max="9" width="14.140625" style="4" customWidth="1"/>
    <col min="10" max="10" width="19.7109375" style="4" customWidth="1"/>
    <col min="11" max="16384" width="8.85546875" style="3"/>
  </cols>
  <sheetData>
    <row r="1" spans="1:20" x14ac:dyDescent="0.25">
      <c r="A1" s="66" t="s">
        <v>47</v>
      </c>
      <c r="B1" s="66"/>
      <c r="C1" s="66"/>
      <c r="D1" s="66"/>
      <c r="E1" s="66"/>
      <c r="F1" s="66"/>
      <c r="G1" s="66"/>
      <c r="H1" s="66"/>
      <c r="I1" s="66"/>
      <c r="J1" s="66"/>
    </row>
    <row r="2" spans="1:20" ht="24.6" customHeight="1" x14ac:dyDescent="0.25">
      <c r="A2" s="66"/>
      <c r="B2" s="66"/>
      <c r="C2" s="66"/>
      <c r="D2" s="66"/>
      <c r="E2" s="66"/>
      <c r="F2" s="66"/>
      <c r="G2" s="66"/>
      <c r="H2" s="66"/>
      <c r="I2" s="66"/>
      <c r="J2" s="66"/>
    </row>
    <row r="3" spans="1:20" s="26" customFormat="1" ht="15" customHeight="1" x14ac:dyDescent="0.25">
      <c r="G3" s="20" t="s">
        <v>30</v>
      </c>
      <c r="H3" s="64" t="s">
        <v>95</v>
      </c>
      <c r="I3" s="65"/>
      <c r="J3" s="65"/>
    </row>
    <row r="4" spans="1:20" ht="16.149999999999999" customHeight="1" x14ac:dyDescent="0.25">
      <c r="A4" s="5"/>
      <c r="J4" s="7"/>
    </row>
    <row r="5" spans="1:20" s="12" customFormat="1" ht="29.45" customHeight="1" x14ac:dyDescent="0.25">
      <c r="A5" s="67" t="s">
        <v>48</v>
      </c>
      <c r="B5" s="68"/>
      <c r="C5" s="68"/>
      <c r="D5" s="68"/>
      <c r="E5" s="68"/>
      <c r="F5" s="68"/>
      <c r="G5" s="68"/>
      <c r="H5" s="68"/>
      <c r="I5" s="68"/>
      <c r="J5" s="69"/>
    </row>
    <row r="6" spans="1:20" s="30" customFormat="1" ht="21.6" customHeight="1" x14ac:dyDescent="0.25">
      <c r="A6" s="29">
        <v>1</v>
      </c>
      <c r="B6" s="70" t="s">
        <v>2</v>
      </c>
      <c r="C6" s="71"/>
      <c r="D6" s="71"/>
      <c r="E6" s="71"/>
      <c r="F6" s="71"/>
      <c r="G6" s="72"/>
      <c r="H6" s="73">
        <v>45658</v>
      </c>
      <c r="I6" s="74"/>
      <c r="J6" s="18" t="s">
        <v>3</v>
      </c>
    </row>
    <row r="7" spans="1:20" s="12" customFormat="1" ht="33.6" customHeight="1" x14ac:dyDescent="0.25">
      <c r="A7" s="61" t="s">
        <v>49</v>
      </c>
      <c r="B7" s="62"/>
      <c r="C7" s="62"/>
      <c r="D7" s="62"/>
      <c r="E7" s="62"/>
      <c r="F7" s="62"/>
      <c r="G7" s="62"/>
      <c r="H7" s="62"/>
      <c r="I7" s="62"/>
      <c r="J7" s="63"/>
    </row>
    <row r="8" spans="1:20" s="32" customFormat="1" ht="40.9" customHeight="1" x14ac:dyDescent="0.25">
      <c r="A8" s="75" t="s">
        <v>25</v>
      </c>
      <c r="B8" s="75"/>
      <c r="C8" s="75"/>
      <c r="D8" s="75"/>
      <c r="E8" s="75"/>
      <c r="F8" s="75"/>
      <c r="G8" s="75"/>
      <c r="H8" s="76" t="s">
        <v>26</v>
      </c>
      <c r="I8" s="76"/>
      <c r="J8" s="76"/>
      <c r="K8" s="31"/>
      <c r="L8" s="31"/>
      <c r="M8" s="31"/>
      <c r="N8" s="31"/>
      <c r="O8" s="31"/>
      <c r="P8" s="31"/>
      <c r="Q8" s="31"/>
      <c r="R8" s="31"/>
      <c r="S8" s="31"/>
      <c r="T8" s="31"/>
    </row>
    <row r="9" spans="1:20" ht="20.100000000000001" customHeight="1" x14ac:dyDescent="0.25">
      <c r="A9" s="9">
        <v>1</v>
      </c>
      <c r="B9" s="53" t="s">
        <v>58</v>
      </c>
      <c r="C9" s="54"/>
      <c r="D9" s="54"/>
      <c r="E9" s="54"/>
      <c r="F9" s="54"/>
      <c r="G9" s="55"/>
      <c r="H9" s="56">
        <f>(1.25*1507.5*11)+(1.22*1507.5*1)</f>
        <v>22567.275000000001</v>
      </c>
      <c r="I9" s="57"/>
      <c r="J9" s="58"/>
      <c r="Q9" s="4"/>
      <c r="R9" s="4"/>
      <c r="S9" s="4"/>
      <c r="T9" s="4"/>
    </row>
    <row r="10" spans="1:20" ht="20.100000000000001" customHeight="1" x14ac:dyDescent="0.25">
      <c r="A10" s="9">
        <v>2</v>
      </c>
      <c r="B10" s="53" t="s">
        <v>67</v>
      </c>
      <c r="C10" s="54"/>
      <c r="D10" s="54"/>
      <c r="E10" s="54"/>
      <c r="F10" s="54"/>
      <c r="G10" s="55"/>
      <c r="H10" s="56">
        <f>(0.62*1507.5*11)+(0.84*1507.5*1)</f>
        <v>11547.449999999999</v>
      </c>
      <c r="I10" s="57"/>
      <c r="J10" s="58"/>
      <c r="Q10" s="4"/>
      <c r="R10" s="4"/>
      <c r="S10" s="4"/>
      <c r="T10" s="4"/>
    </row>
    <row r="11" spans="1:20" ht="36.75" customHeight="1" x14ac:dyDescent="0.25">
      <c r="A11" s="9">
        <v>3</v>
      </c>
      <c r="B11" s="53" t="s">
        <v>52</v>
      </c>
      <c r="C11" s="54"/>
      <c r="D11" s="54"/>
      <c r="E11" s="54"/>
      <c r="F11" s="54"/>
      <c r="G11" s="55"/>
      <c r="H11" s="56">
        <f>(4.4*1507.5*11)+(4.66*1507.5*1)</f>
        <v>79987.950000000012</v>
      </c>
      <c r="I11" s="57"/>
      <c r="J11" s="58"/>
      <c r="Q11" s="4"/>
      <c r="R11" s="4"/>
      <c r="S11" s="4"/>
      <c r="T11" s="4"/>
    </row>
    <row r="12" spans="1:20" ht="20.100000000000001" customHeight="1" x14ac:dyDescent="0.25">
      <c r="A12" s="9">
        <v>4</v>
      </c>
      <c r="B12" s="53" t="s">
        <v>51</v>
      </c>
      <c r="C12" s="54"/>
      <c r="D12" s="54"/>
      <c r="E12" s="54"/>
      <c r="F12" s="54"/>
      <c r="G12" s="55"/>
      <c r="H12" s="56">
        <f>(0.16*1507.5*11)+(0.65*1507.5*1)</f>
        <v>3633.0750000000003</v>
      </c>
      <c r="I12" s="57"/>
      <c r="J12" s="58"/>
      <c r="K12" s="33"/>
      <c r="Q12" s="4"/>
      <c r="R12" s="4"/>
      <c r="S12" s="4"/>
      <c r="T12" s="4"/>
    </row>
    <row r="13" spans="1:20" ht="20.100000000000001" customHeight="1" x14ac:dyDescent="0.25">
      <c r="A13" s="9">
        <v>5</v>
      </c>
      <c r="B13" s="53" t="s">
        <v>59</v>
      </c>
      <c r="C13" s="54"/>
      <c r="D13" s="54"/>
      <c r="E13" s="54"/>
      <c r="F13" s="54"/>
      <c r="G13" s="55"/>
      <c r="H13" s="56">
        <f>(2.38*1507.5*11)+(1.73*1507.5*1)</f>
        <v>42074.324999999997</v>
      </c>
      <c r="I13" s="57"/>
      <c r="J13" s="58"/>
      <c r="Q13" s="4"/>
      <c r="R13" s="4"/>
      <c r="S13" s="4"/>
      <c r="T13" s="4"/>
    </row>
    <row r="14" spans="1:20" ht="36.75" customHeight="1" x14ac:dyDescent="0.25">
      <c r="A14" s="9">
        <v>6</v>
      </c>
      <c r="B14" s="53" t="s">
        <v>60</v>
      </c>
      <c r="C14" s="54"/>
      <c r="D14" s="54"/>
      <c r="E14" s="54"/>
      <c r="F14" s="54"/>
      <c r="G14" s="55"/>
      <c r="H14" s="56">
        <f>(2.1*1507.5*11)+(3.2*1507.5*1)</f>
        <v>39647.25</v>
      </c>
      <c r="I14" s="57"/>
      <c r="J14" s="58"/>
      <c r="Q14" s="4"/>
      <c r="R14" s="4"/>
      <c r="S14" s="4"/>
      <c r="T14" s="4"/>
    </row>
    <row r="15" spans="1:20" ht="22.9" customHeight="1" x14ac:dyDescent="0.25">
      <c r="A15" s="9">
        <v>7</v>
      </c>
      <c r="B15" s="53" t="s">
        <v>57</v>
      </c>
      <c r="C15" s="54"/>
      <c r="D15" s="54"/>
      <c r="E15" s="54"/>
      <c r="F15" s="54"/>
      <c r="G15" s="55"/>
      <c r="H15" s="56">
        <f>(4.52*1507.5*11)+(4.21*1507.5*1)</f>
        <v>81299.474999999991</v>
      </c>
      <c r="I15" s="57"/>
      <c r="J15" s="58"/>
      <c r="Q15" s="4"/>
      <c r="R15" s="4"/>
      <c r="S15" s="4"/>
      <c r="T15" s="4"/>
    </row>
    <row r="16" spans="1:20" ht="22.9" customHeight="1" x14ac:dyDescent="0.25">
      <c r="A16" s="9">
        <v>8</v>
      </c>
      <c r="B16" s="53" t="s">
        <v>53</v>
      </c>
      <c r="C16" s="54"/>
      <c r="D16" s="54"/>
      <c r="E16" s="54"/>
      <c r="F16" s="54"/>
      <c r="G16" s="55"/>
      <c r="H16" s="56">
        <f>(4.15*1507.5*11)+(4.79*1507.5*1)-2386.84</f>
        <v>73651.460000000021</v>
      </c>
      <c r="I16" s="57"/>
      <c r="J16" s="58"/>
      <c r="Q16" s="4"/>
      <c r="R16" s="4"/>
      <c r="S16" s="4"/>
      <c r="T16" s="4"/>
    </row>
    <row r="17" spans="1:20" ht="27.6" customHeight="1" x14ac:dyDescent="0.25">
      <c r="A17" s="9">
        <v>9</v>
      </c>
      <c r="B17" s="59" t="s">
        <v>62</v>
      </c>
      <c r="C17" s="59"/>
      <c r="D17" s="59"/>
      <c r="E17" s="59"/>
      <c r="F17" s="59"/>
      <c r="G17" s="59"/>
      <c r="H17" s="56">
        <f>(0.39*1507.5*11)+(0.2*1507.5*1)</f>
        <v>6768.6750000000011</v>
      </c>
      <c r="I17" s="57"/>
      <c r="J17" s="58"/>
      <c r="R17" s="4"/>
      <c r="S17" s="4"/>
      <c r="T17" s="4"/>
    </row>
    <row r="18" spans="1:20" ht="27.6" customHeight="1" x14ac:dyDescent="0.25">
      <c r="A18" s="9">
        <v>10</v>
      </c>
      <c r="B18" s="59" t="s">
        <v>91</v>
      </c>
      <c r="C18" s="59"/>
      <c r="D18" s="59"/>
      <c r="E18" s="59"/>
      <c r="F18" s="59"/>
      <c r="G18" s="59"/>
      <c r="H18" s="56">
        <f>0.03*1507.5*11</f>
        <v>497.47500000000002</v>
      </c>
      <c r="I18" s="57"/>
      <c r="J18" s="58"/>
      <c r="R18" s="4"/>
      <c r="S18" s="4"/>
      <c r="T18" s="4"/>
    </row>
    <row r="19" spans="1:20" ht="27.6" customHeight="1" x14ac:dyDescent="0.25">
      <c r="A19" s="9">
        <v>11</v>
      </c>
      <c r="B19" s="59" t="s">
        <v>92</v>
      </c>
      <c r="C19" s="59"/>
      <c r="D19" s="59"/>
      <c r="E19" s="59"/>
      <c r="F19" s="59"/>
      <c r="G19" s="59"/>
      <c r="H19" s="60">
        <v>0</v>
      </c>
      <c r="I19" s="60"/>
      <c r="J19" s="60"/>
      <c r="R19" s="4"/>
      <c r="S19" s="4"/>
      <c r="T19" s="4"/>
    </row>
    <row r="20" spans="1:20" ht="27.6" customHeight="1" x14ac:dyDescent="0.25">
      <c r="A20" s="9">
        <v>12</v>
      </c>
      <c r="B20" s="59" t="s">
        <v>61</v>
      </c>
      <c r="C20" s="59"/>
      <c r="D20" s="59"/>
      <c r="E20" s="59"/>
      <c r="F20" s="59"/>
      <c r="G20" s="59"/>
      <c r="H20" s="60">
        <v>0</v>
      </c>
      <c r="I20" s="60"/>
      <c r="J20" s="60"/>
      <c r="R20" s="4"/>
      <c r="S20" s="4"/>
      <c r="T20" s="4"/>
    </row>
    <row r="21" spans="1:20" s="34" customFormat="1" ht="22.9" customHeight="1" x14ac:dyDescent="0.25">
      <c r="A21" s="47" t="s">
        <v>50</v>
      </c>
      <c r="B21" s="48"/>
      <c r="C21" s="48"/>
      <c r="D21" s="48"/>
      <c r="E21" s="48"/>
      <c r="F21" s="48"/>
      <c r="G21" s="49"/>
      <c r="H21" s="50">
        <f>SUM(H9:J20)</f>
        <v>361674.41</v>
      </c>
      <c r="I21" s="51"/>
      <c r="J21" s="52"/>
    </row>
    <row r="23" spans="1:20" x14ac:dyDescent="0.25">
      <c r="G23" s="3"/>
    </row>
    <row r="30" spans="1:20" x14ac:dyDescent="0.25">
      <c r="G30" s="3"/>
      <c r="H30" s="3"/>
      <c r="I30" s="3"/>
      <c r="J30" s="3"/>
    </row>
    <row r="31" spans="1:20" x14ac:dyDescent="0.25">
      <c r="G31" s="3"/>
      <c r="H31" s="3"/>
      <c r="I31" s="3"/>
      <c r="J31" s="3"/>
    </row>
    <row r="32" spans="1:20" x14ac:dyDescent="0.25">
      <c r="G32" s="3"/>
      <c r="H32" s="3"/>
      <c r="I32" s="3"/>
      <c r="J32" s="3"/>
    </row>
    <row r="33" spans="7:10" x14ac:dyDescent="0.25">
      <c r="G33" s="3"/>
      <c r="H33" s="3"/>
      <c r="I33" s="3"/>
      <c r="J33" s="3"/>
    </row>
    <row r="34" spans="7:10" x14ac:dyDescent="0.25">
      <c r="G34" s="3"/>
      <c r="H34" s="3"/>
      <c r="I34" s="3"/>
      <c r="J34" s="3"/>
    </row>
    <row r="35" spans="7:10" x14ac:dyDescent="0.25">
      <c r="G35" s="3"/>
      <c r="H35" s="3"/>
      <c r="I35" s="3"/>
      <c r="J35" s="3"/>
    </row>
    <row r="36" spans="7:10" x14ac:dyDescent="0.25">
      <c r="G36" s="3"/>
      <c r="H36" s="3"/>
      <c r="I36" s="3"/>
      <c r="J36" s="3"/>
    </row>
    <row r="37" spans="7:10" x14ac:dyDescent="0.25">
      <c r="G37" s="3"/>
      <c r="H37" s="3"/>
      <c r="I37" s="3"/>
      <c r="J37" s="3"/>
    </row>
    <row r="38" spans="7:10" x14ac:dyDescent="0.25">
      <c r="G38" s="3"/>
      <c r="H38" s="3"/>
      <c r="I38" s="3"/>
      <c r="J38" s="3"/>
    </row>
    <row r="39" spans="7:10" x14ac:dyDescent="0.25">
      <c r="G39" s="3"/>
      <c r="H39" s="3"/>
      <c r="I39" s="3"/>
      <c r="J39" s="3"/>
    </row>
    <row r="40" spans="7:10" x14ac:dyDescent="0.25">
      <c r="G40" s="3"/>
      <c r="H40" s="3"/>
      <c r="I40" s="3"/>
      <c r="J40" s="3"/>
    </row>
    <row r="41" spans="7:10" x14ac:dyDescent="0.25">
      <c r="G41" s="3"/>
      <c r="H41" s="3"/>
      <c r="I41" s="3"/>
      <c r="J41" s="3"/>
    </row>
    <row r="42" spans="7:10" x14ac:dyDescent="0.25">
      <c r="G42" s="3"/>
      <c r="H42" s="3"/>
      <c r="I42" s="3"/>
      <c r="J42" s="3"/>
    </row>
    <row r="43" spans="7:10" x14ac:dyDescent="0.25">
      <c r="G43" s="3"/>
      <c r="H43" s="3"/>
      <c r="I43" s="3"/>
      <c r="J43" s="3"/>
    </row>
    <row r="44" spans="7:10" x14ac:dyDescent="0.25">
      <c r="G44" s="3"/>
      <c r="H44" s="3"/>
      <c r="I44" s="3"/>
      <c r="J44" s="3"/>
    </row>
    <row r="45" spans="7:10" x14ac:dyDescent="0.25">
      <c r="G45" s="3"/>
      <c r="H45" s="3"/>
      <c r="I45" s="3"/>
      <c r="J45" s="3"/>
    </row>
    <row r="46" spans="7:10" x14ac:dyDescent="0.25">
      <c r="G46" s="3"/>
      <c r="H46" s="3"/>
      <c r="I46" s="3"/>
      <c r="J46" s="3"/>
    </row>
    <row r="47" spans="7:10" x14ac:dyDescent="0.25">
      <c r="G47" s="3"/>
      <c r="H47" s="3"/>
      <c r="I47" s="3"/>
      <c r="J47" s="3"/>
    </row>
    <row r="48" spans="7:10" x14ac:dyDescent="0.25">
      <c r="G48" s="3"/>
      <c r="H48" s="3"/>
      <c r="I48" s="3"/>
      <c r="J48" s="3"/>
    </row>
    <row r="49" spans="7:10" x14ac:dyDescent="0.25">
      <c r="G49" s="3"/>
      <c r="H49" s="3"/>
      <c r="I49" s="3"/>
      <c r="J49" s="3"/>
    </row>
    <row r="50" spans="7:10" x14ac:dyDescent="0.25">
      <c r="G50" s="3"/>
      <c r="H50" s="3"/>
      <c r="I50" s="3"/>
      <c r="J50" s="3"/>
    </row>
    <row r="51" spans="7:10" x14ac:dyDescent="0.25">
      <c r="G51" s="3"/>
      <c r="H51" s="3"/>
      <c r="I51" s="3"/>
      <c r="J51" s="3"/>
    </row>
    <row r="52" spans="7:10" x14ac:dyDescent="0.25">
      <c r="G52" s="3"/>
      <c r="H52" s="3"/>
      <c r="I52" s="3"/>
      <c r="J52" s="3"/>
    </row>
    <row r="53" spans="7:10" x14ac:dyDescent="0.25">
      <c r="G53" s="3"/>
      <c r="H53" s="3"/>
      <c r="I53" s="3"/>
      <c r="J53" s="3"/>
    </row>
    <row r="54" spans="7:10" x14ac:dyDescent="0.25">
      <c r="G54" s="3"/>
      <c r="H54" s="3"/>
      <c r="I54" s="3"/>
      <c r="J54" s="3"/>
    </row>
    <row r="55" spans="7:10" x14ac:dyDescent="0.25">
      <c r="G55" s="3"/>
      <c r="H55" s="3"/>
      <c r="I55" s="3"/>
      <c r="J55" s="3"/>
    </row>
    <row r="56" spans="7:10" x14ac:dyDescent="0.25">
      <c r="G56" s="3"/>
      <c r="H56" s="3"/>
      <c r="I56" s="3"/>
      <c r="J56" s="3"/>
    </row>
    <row r="57" spans="7:10" x14ac:dyDescent="0.25">
      <c r="G57" s="3"/>
      <c r="H57" s="3"/>
      <c r="I57" s="3"/>
      <c r="J57" s="3"/>
    </row>
    <row r="58" spans="7:10" x14ac:dyDescent="0.25">
      <c r="G58" s="3"/>
      <c r="H58" s="3"/>
      <c r="I58" s="3"/>
      <c r="J58" s="3"/>
    </row>
    <row r="59" spans="7:10" x14ac:dyDescent="0.25">
      <c r="G59" s="3"/>
      <c r="H59" s="3"/>
      <c r="I59" s="3"/>
      <c r="J59" s="3"/>
    </row>
    <row r="60" spans="7:10" x14ac:dyDescent="0.25">
      <c r="G60" s="3"/>
      <c r="H60" s="3"/>
      <c r="I60" s="3"/>
      <c r="J60" s="3"/>
    </row>
    <row r="61" spans="7:10" x14ac:dyDescent="0.25">
      <c r="G61" s="3"/>
      <c r="H61" s="3"/>
      <c r="I61" s="3"/>
      <c r="J61" s="3"/>
    </row>
    <row r="62" spans="7:10" x14ac:dyDescent="0.25">
      <c r="G62" s="3"/>
      <c r="H62" s="3"/>
      <c r="I62" s="3"/>
      <c r="J62" s="3"/>
    </row>
    <row r="63" spans="7:10" x14ac:dyDescent="0.25">
      <c r="G63" s="3"/>
      <c r="H63" s="3"/>
      <c r="I63" s="3"/>
      <c r="J63" s="3"/>
    </row>
    <row r="64" spans="7:10" x14ac:dyDescent="0.25">
      <c r="G64" s="3"/>
      <c r="H64" s="3"/>
      <c r="I64" s="3"/>
      <c r="J64" s="3"/>
    </row>
    <row r="65" spans="7:10" x14ac:dyDescent="0.25">
      <c r="G65" s="3"/>
      <c r="H65" s="3"/>
      <c r="I65" s="3"/>
      <c r="J65" s="3"/>
    </row>
    <row r="66" spans="7:10" x14ac:dyDescent="0.25">
      <c r="G66" s="3"/>
      <c r="H66" s="3"/>
      <c r="I66" s="3"/>
      <c r="J66" s="3"/>
    </row>
    <row r="67" spans="7:10" x14ac:dyDescent="0.25">
      <c r="G67" s="3"/>
      <c r="H67" s="3"/>
      <c r="I67" s="3"/>
      <c r="J67" s="3"/>
    </row>
    <row r="68" spans="7:10" x14ac:dyDescent="0.25">
      <c r="G68" s="3"/>
      <c r="H68" s="3"/>
      <c r="I68" s="3"/>
      <c r="J68" s="3"/>
    </row>
    <row r="69" spans="7:10" x14ac:dyDescent="0.25">
      <c r="G69" s="3"/>
      <c r="H69" s="3"/>
      <c r="I69" s="3"/>
      <c r="J69" s="3"/>
    </row>
    <row r="70" spans="7:10" x14ac:dyDescent="0.25">
      <c r="G70" s="3"/>
      <c r="H70" s="3"/>
      <c r="I70" s="3"/>
      <c r="J70" s="3"/>
    </row>
    <row r="71" spans="7:10" x14ac:dyDescent="0.25">
      <c r="G71" s="3"/>
      <c r="H71" s="3"/>
      <c r="I71" s="3"/>
      <c r="J71" s="3"/>
    </row>
    <row r="72" spans="7:10" x14ac:dyDescent="0.25">
      <c r="G72" s="3"/>
      <c r="H72" s="3"/>
      <c r="I72" s="3"/>
      <c r="J72" s="3"/>
    </row>
    <row r="73" spans="7:10" x14ac:dyDescent="0.25">
      <c r="G73" s="3"/>
      <c r="H73" s="3"/>
      <c r="I73" s="3"/>
      <c r="J73" s="3"/>
    </row>
    <row r="74" spans="7:10" x14ac:dyDescent="0.25">
      <c r="G74" s="3"/>
      <c r="H74" s="3"/>
      <c r="I74" s="3"/>
      <c r="J74" s="3"/>
    </row>
    <row r="75" spans="7:10" x14ac:dyDescent="0.25">
      <c r="G75" s="3"/>
      <c r="H75" s="3"/>
      <c r="I75" s="3"/>
      <c r="J75" s="3"/>
    </row>
    <row r="76" spans="7:10" x14ac:dyDescent="0.25">
      <c r="G76" s="3"/>
      <c r="H76" s="3"/>
      <c r="I76" s="3"/>
      <c r="J76" s="3"/>
    </row>
    <row r="77" spans="7:10" x14ac:dyDescent="0.25">
      <c r="G77" s="3"/>
      <c r="H77" s="3"/>
      <c r="I77" s="3"/>
      <c r="J77" s="3"/>
    </row>
    <row r="78" spans="7:10" x14ac:dyDescent="0.25">
      <c r="G78" s="3"/>
      <c r="H78" s="3"/>
      <c r="I78" s="3"/>
      <c r="J78" s="3"/>
    </row>
    <row r="79" spans="7:10" x14ac:dyDescent="0.25">
      <c r="G79" s="3"/>
      <c r="H79" s="3"/>
      <c r="I79" s="3"/>
      <c r="J79" s="3"/>
    </row>
    <row r="80" spans="7:10" x14ac:dyDescent="0.25">
      <c r="G80" s="3"/>
      <c r="H80" s="3"/>
      <c r="I80" s="3"/>
      <c r="J80" s="3"/>
    </row>
    <row r="81" spans="7:10" x14ac:dyDescent="0.25">
      <c r="G81" s="3"/>
      <c r="H81" s="3"/>
      <c r="I81" s="3"/>
      <c r="J81" s="3"/>
    </row>
    <row r="82" spans="7:10" x14ac:dyDescent="0.25">
      <c r="G82" s="3"/>
      <c r="H82" s="3"/>
      <c r="I82" s="3"/>
      <c r="J82" s="3"/>
    </row>
    <row r="83" spans="7:10" x14ac:dyDescent="0.25">
      <c r="G83" s="3"/>
      <c r="H83" s="3"/>
      <c r="I83" s="3"/>
      <c r="J83" s="3"/>
    </row>
    <row r="84" spans="7:10" x14ac:dyDescent="0.25">
      <c r="G84" s="3"/>
      <c r="H84" s="3"/>
      <c r="I84" s="3"/>
      <c r="J84" s="3"/>
    </row>
    <row r="85" spans="7:10" x14ac:dyDescent="0.25">
      <c r="G85" s="3"/>
      <c r="H85" s="3"/>
      <c r="I85" s="3"/>
      <c r="J85" s="3"/>
    </row>
    <row r="86" spans="7:10" x14ac:dyDescent="0.25">
      <c r="G86" s="3"/>
      <c r="H86" s="3"/>
      <c r="I86" s="3"/>
      <c r="J86" s="3"/>
    </row>
    <row r="87" spans="7:10" x14ac:dyDescent="0.25">
      <c r="G87" s="3"/>
      <c r="H87" s="3"/>
      <c r="I87" s="3"/>
      <c r="J87" s="3"/>
    </row>
    <row r="88" spans="7:10" x14ac:dyDescent="0.25">
      <c r="G88" s="3"/>
      <c r="H88" s="3"/>
      <c r="I88" s="3"/>
      <c r="J88" s="3"/>
    </row>
    <row r="89" spans="7:10" x14ac:dyDescent="0.25">
      <c r="G89" s="3"/>
      <c r="H89" s="3"/>
      <c r="I89" s="3"/>
      <c r="J89" s="3"/>
    </row>
    <row r="90" spans="7:10" x14ac:dyDescent="0.25">
      <c r="G90" s="3"/>
      <c r="H90" s="3"/>
      <c r="I90" s="3"/>
      <c r="J90" s="3"/>
    </row>
    <row r="91" spans="7:10" x14ac:dyDescent="0.25">
      <c r="G91" s="3"/>
      <c r="H91" s="3"/>
      <c r="I91" s="3"/>
      <c r="J91" s="3"/>
    </row>
    <row r="92" spans="7:10" x14ac:dyDescent="0.25">
      <c r="G92" s="3"/>
      <c r="H92" s="3"/>
      <c r="I92" s="3"/>
      <c r="J92" s="3"/>
    </row>
    <row r="93" spans="7:10" x14ac:dyDescent="0.25">
      <c r="G93" s="3"/>
      <c r="H93" s="3"/>
      <c r="I93" s="3"/>
      <c r="J93" s="3"/>
    </row>
    <row r="94" spans="7:10" x14ac:dyDescent="0.25">
      <c r="G94" s="3"/>
      <c r="H94" s="3"/>
      <c r="I94" s="3"/>
      <c r="J94" s="3"/>
    </row>
    <row r="95" spans="7:10" x14ac:dyDescent="0.25">
      <c r="G95" s="3"/>
      <c r="H95" s="3"/>
      <c r="I95" s="3"/>
      <c r="J95" s="3"/>
    </row>
    <row r="96" spans="7:10" x14ac:dyDescent="0.25">
      <c r="G96" s="3"/>
      <c r="H96" s="3"/>
      <c r="I96" s="3"/>
      <c r="J96" s="3"/>
    </row>
    <row r="97" spans="7:10" x14ac:dyDescent="0.25">
      <c r="G97" s="3"/>
      <c r="H97" s="3"/>
      <c r="I97" s="3"/>
      <c r="J97" s="3"/>
    </row>
    <row r="98" spans="7:10" x14ac:dyDescent="0.25">
      <c r="G98" s="3"/>
      <c r="H98" s="3"/>
      <c r="I98" s="3"/>
      <c r="J98" s="3"/>
    </row>
    <row r="99" spans="7:10" x14ac:dyDescent="0.25">
      <c r="G99" s="3"/>
      <c r="H99" s="3"/>
      <c r="I99" s="3"/>
      <c r="J99" s="3"/>
    </row>
    <row r="100" spans="7:10" x14ac:dyDescent="0.25">
      <c r="G100" s="3"/>
      <c r="H100" s="3"/>
      <c r="I100" s="3"/>
      <c r="J100" s="3"/>
    </row>
    <row r="101" spans="7:10" x14ac:dyDescent="0.25">
      <c r="G101" s="3"/>
      <c r="H101" s="3"/>
      <c r="I101" s="3"/>
      <c r="J101" s="3"/>
    </row>
    <row r="102" spans="7:10" x14ac:dyDescent="0.25">
      <c r="G102" s="3"/>
      <c r="H102" s="3"/>
      <c r="I102" s="3"/>
      <c r="J102" s="3"/>
    </row>
    <row r="103" spans="7:10" x14ac:dyDescent="0.25">
      <c r="G103" s="3"/>
      <c r="H103" s="3"/>
      <c r="I103" s="3"/>
      <c r="J103" s="3"/>
    </row>
    <row r="104" spans="7:10" x14ac:dyDescent="0.25">
      <c r="G104" s="3"/>
      <c r="H104" s="3"/>
      <c r="I104" s="3"/>
      <c r="J104" s="3"/>
    </row>
    <row r="105" spans="7:10" x14ac:dyDescent="0.25">
      <c r="G105" s="3"/>
      <c r="H105" s="3"/>
      <c r="I105" s="3"/>
      <c r="J105" s="3"/>
    </row>
    <row r="106" spans="7:10" x14ac:dyDescent="0.25">
      <c r="G106" s="3"/>
      <c r="H106" s="3"/>
      <c r="I106" s="3"/>
      <c r="J106" s="3"/>
    </row>
    <row r="107" spans="7:10" x14ac:dyDescent="0.25">
      <c r="G107" s="3"/>
      <c r="H107" s="3"/>
      <c r="I107" s="3"/>
      <c r="J107" s="3"/>
    </row>
    <row r="108" spans="7:10" x14ac:dyDescent="0.25">
      <c r="G108" s="3"/>
      <c r="H108" s="3"/>
      <c r="I108" s="3"/>
      <c r="J108" s="3"/>
    </row>
    <row r="109" spans="7:10" x14ac:dyDescent="0.25">
      <c r="G109" s="3"/>
      <c r="H109" s="3"/>
      <c r="I109" s="3"/>
      <c r="J109" s="3"/>
    </row>
    <row r="110" spans="7:10" x14ac:dyDescent="0.25">
      <c r="G110" s="3"/>
      <c r="H110" s="3"/>
      <c r="I110" s="3"/>
      <c r="J110" s="3"/>
    </row>
    <row r="111" spans="7:10" x14ac:dyDescent="0.25">
      <c r="G111" s="3"/>
      <c r="H111" s="3"/>
      <c r="I111" s="3"/>
      <c r="J111" s="3"/>
    </row>
    <row r="112" spans="7:10" x14ac:dyDescent="0.25">
      <c r="G112" s="3"/>
      <c r="H112" s="3"/>
      <c r="I112" s="3"/>
      <c r="J112" s="3"/>
    </row>
    <row r="113" spans="7:10" x14ac:dyDescent="0.25">
      <c r="G113" s="3"/>
      <c r="H113" s="3"/>
      <c r="I113" s="3"/>
      <c r="J113" s="3"/>
    </row>
    <row r="114" spans="7:10" x14ac:dyDescent="0.25">
      <c r="G114" s="3"/>
      <c r="H114" s="3"/>
      <c r="I114" s="3"/>
      <c r="J114" s="3"/>
    </row>
    <row r="115" spans="7:10" x14ac:dyDescent="0.25">
      <c r="G115" s="3"/>
      <c r="H115" s="3"/>
      <c r="I115" s="3"/>
      <c r="J115" s="3"/>
    </row>
    <row r="116" spans="7:10" x14ac:dyDescent="0.25">
      <c r="G116" s="3"/>
      <c r="H116" s="3"/>
      <c r="I116" s="3"/>
      <c r="J116" s="3"/>
    </row>
    <row r="117" spans="7:10" x14ac:dyDescent="0.25">
      <c r="G117" s="3"/>
      <c r="H117" s="3"/>
      <c r="I117" s="3"/>
      <c r="J117" s="3"/>
    </row>
    <row r="118" spans="7:10" x14ac:dyDescent="0.25">
      <c r="G118" s="3"/>
      <c r="H118" s="3"/>
      <c r="I118" s="3"/>
      <c r="J118" s="3"/>
    </row>
    <row r="119" spans="7:10" x14ac:dyDescent="0.25">
      <c r="G119" s="3"/>
      <c r="H119" s="3"/>
      <c r="I119" s="3"/>
      <c r="J119" s="3"/>
    </row>
    <row r="120" spans="7:10" x14ac:dyDescent="0.25">
      <c r="G120" s="3"/>
      <c r="H120" s="3"/>
      <c r="I120" s="3"/>
      <c r="J120" s="3"/>
    </row>
    <row r="121" spans="7:10" x14ac:dyDescent="0.25">
      <c r="G121" s="3"/>
      <c r="H121" s="3"/>
      <c r="I121" s="3"/>
      <c r="J121" s="3"/>
    </row>
    <row r="122" spans="7:10" x14ac:dyDescent="0.25">
      <c r="G122" s="3"/>
      <c r="H122" s="3"/>
      <c r="I122" s="3"/>
      <c r="J122" s="3"/>
    </row>
    <row r="123" spans="7:10" x14ac:dyDescent="0.25">
      <c r="G123" s="3"/>
      <c r="H123" s="3"/>
      <c r="I123" s="3"/>
      <c r="J123" s="3"/>
    </row>
    <row r="124" spans="7:10" x14ac:dyDescent="0.25">
      <c r="G124" s="3"/>
      <c r="H124" s="3"/>
      <c r="I124" s="3"/>
      <c r="J124" s="3"/>
    </row>
    <row r="125" spans="7:10" x14ac:dyDescent="0.25">
      <c r="G125" s="3"/>
      <c r="H125" s="3"/>
      <c r="I125" s="3"/>
      <c r="J125" s="3"/>
    </row>
    <row r="126" spans="7:10" x14ac:dyDescent="0.25">
      <c r="G126" s="3"/>
      <c r="H126" s="3"/>
      <c r="I126" s="3"/>
      <c r="J126" s="3"/>
    </row>
    <row r="127" spans="7:10" x14ac:dyDescent="0.25">
      <c r="G127" s="3"/>
      <c r="H127" s="3"/>
      <c r="I127" s="3"/>
      <c r="J127" s="3"/>
    </row>
    <row r="128" spans="7:10" x14ac:dyDescent="0.25">
      <c r="G128" s="3"/>
      <c r="H128" s="3"/>
      <c r="I128" s="3"/>
      <c r="J128" s="3"/>
    </row>
    <row r="129" spans="7:10" x14ac:dyDescent="0.25">
      <c r="G129" s="3"/>
      <c r="H129" s="3"/>
      <c r="I129" s="3"/>
      <c r="J129" s="3"/>
    </row>
    <row r="130" spans="7:10" x14ac:dyDescent="0.25">
      <c r="G130" s="3"/>
      <c r="H130" s="3"/>
      <c r="I130" s="3"/>
      <c r="J130" s="3"/>
    </row>
    <row r="131" spans="7:10" x14ac:dyDescent="0.25">
      <c r="G131" s="3"/>
      <c r="H131" s="3"/>
      <c r="I131" s="3"/>
      <c r="J131" s="3"/>
    </row>
    <row r="132" spans="7:10" x14ac:dyDescent="0.25">
      <c r="G132" s="3"/>
      <c r="H132" s="3"/>
      <c r="I132" s="3"/>
      <c r="J132" s="3"/>
    </row>
    <row r="133" spans="7:10" x14ac:dyDescent="0.25">
      <c r="G133" s="3"/>
      <c r="H133" s="3"/>
      <c r="I133" s="3"/>
      <c r="J133" s="3"/>
    </row>
    <row r="134" spans="7:10" x14ac:dyDescent="0.25">
      <c r="G134" s="3"/>
      <c r="H134" s="3"/>
      <c r="I134" s="3"/>
      <c r="J134" s="3"/>
    </row>
    <row r="136" spans="7:10" x14ac:dyDescent="0.25">
      <c r="G136" s="3"/>
      <c r="H136" s="3"/>
      <c r="I136" s="3"/>
      <c r="J136" s="3"/>
    </row>
  </sheetData>
  <mergeCells count="34">
    <mergeCell ref="B12:G12"/>
    <mergeCell ref="H12:J12"/>
    <mergeCell ref="B13:G13"/>
    <mergeCell ref="H13:J13"/>
    <mergeCell ref="B19:G19"/>
    <mergeCell ref="H19:J19"/>
    <mergeCell ref="A1:J2"/>
    <mergeCell ref="A5:J5"/>
    <mergeCell ref="B6:G6"/>
    <mergeCell ref="H6:I6"/>
    <mergeCell ref="B18:G18"/>
    <mergeCell ref="H18:J18"/>
    <mergeCell ref="B17:G17"/>
    <mergeCell ref="H17:J17"/>
    <mergeCell ref="A8:G8"/>
    <mergeCell ref="H8:J8"/>
    <mergeCell ref="B11:G11"/>
    <mergeCell ref="H11:J11"/>
    <mergeCell ref="A7:J7"/>
    <mergeCell ref="H3:J3"/>
    <mergeCell ref="B10:G10"/>
    <mergeCell ref="H10:J10"/>
    <mergeCell ref="B9:G9"/>
    <mergeCell ref="H9:J9"/>
    <mergeCell ref="A21:G21"/>
    <mergeCell ref="H21:J21"/>
    <mergeCell ref="B14:G14"/>
    <mergeCell ref="H14:J14"/>
    <mergeCell ref="B16:G16"/>
    <mergeCell ref="H16:J16"/>
    <mergeCell ref="B15:G15"/>
    <mergeCell ref="H15:J15"/>
    <mergeCell ref="B20:G20"/>
    <mergeCell ref="H20:J20"/>
  </mergeCells>
  <phoneticPr fontId="21" type="noConversion"/>
  <pageMargins left="0.7" right="0.7" top="0.75" bottom="0.75" header="0.3" footer="0.3"/>
  <pageSetup paperSize="9" scale="59" orientation="portrait" r:id="rId1"/>
  <colBreaks count="1" manualBreakCount="1">
    <brk id="10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5"/>
  <sheetViews>
    <sheetView view="pageBreakPreview" zoomScaleNormal="100" zoomScaleSheetLayoutView="100" workbookViewId="0">
      <selection activeCell="H9" sqref="H9:I9"/>
    </sheetView>
  </sheetViews>
  <sheetFormatPr defaultColWidth="8.85546875" defaultRowHeight="15.75" x14ac:dyDescent="0.25"/>
  <cols>
    <col min="1" max="2" width="8.85546875" style="3"/>
    <col min="3" max="3" width="12.28515625" style="3" customWidth="1"/>
    <col min="4" max="5" width="8.85546875" style="3"/>
    <col min="6" max="6" width="23" style="3" customWidth="1"/>
    <col min="7" max="7" width="30.28515625" style="4" customWidth="1"/>
    <col min="8" max="8" width="11.7109375" style="4" customWidth="1"/>
    <col min="9" max="9" width="14.140625" style="4" customWidth="1"/>
    <col min="10" max="10" width="19.7109375" style="4" customWidth="1"/>
    <col min="11" max="16384" width="8.85546875" style="3"/>
  </cols>
  <sheetData>
    <row r="1" spans="1:10" x14ac:dyDescent="0.25">
      <c r="G1" s="6" t="s">
        <v>0</v>
      </c>
    </row>
    <row r="2" spans="1:10" s="26" customFormat="1" ht="15" customHeight="1" x14ac:dyDescent="0.25">
      <c r="G2" s="20" t="s">
        <v>30</v>
      </c>
      <c r="H2" s="142" t="str">
        <f>'Форма 2.3.'!H3:J3</f>
        <v>ул. Пионера Лаврова, д. 6</v>
      </c>
      <c r="I2" s="143"/>
      <c r="J2" s="143"/>
    </row>
    <row r="3" spans="1:10" x14ac:dyDescent="0.25">
      <c r="A3" s="5"/>
      <c r="J3" s="7"/>
    </row>
    <row r="4" spans="1:10" s="12" customFormat="1" ht="16.5" x14ac:dyDescent="0.25">
      <c r="A4" s="67" t="s">
        <v>1</v>
      </c>
      <c r="B4" s="68"/>
      <c r="C4" s="68"/>
      <c r="D4" s="68"/>
      <c r="E4" s="68"/>
      <c r="F4" s="68"/>
      <c r="G4" s="68"/>
      <c r="H4" s="68"/>
      <c r="I4" s="68"/>
      <c r="J4" s="69"/>
    </row>
    <row r="5" spans="1:10" x14ac:dyDescent="0.25">
      <c r="A5" s="1">
        <v>1</v>
      </c>
      <c r="B5" s="131" t="s">
        <v>2</v>
      </c>
      <c r="C5" s="132"/>
      <c r="D5" s="132"/>
      <c r="E5" s="132"/>
      <c r="F5" s="132"/>
      <c r="G5" s="133"/>
      <c r="H5" s="73">
        <v>45717</v>
      </c>
      <c r="I5" s="74"/>
      <c r="J5" s="24" t="s">
        <v>3</v>
      </c>
    </row>
    <row r="6" spans="1:10" x14ac:dyDescent="0.25">
      <c r="A6" s="1">
        <v>2</v>
      </c>
      <c r="B6" s="131" t="s">
        <v>4</v>
      </c>
      <c r="C6" s="132"/>
      <c r="D6" s="132"/>
      <c r="E6" s="132"/>
      <c r="F6" s="132"/>
      <c r="G6" s="133"/>
      <c r="H6" s="73">
        <v>45292</v>
      </c>
      <c r="I6" s="74"/>
      <c r="J6" s="24" t="s">
        <v>3</v>
      </c>
    </row>
    <row r="7" spans="1:10" x14ac:dyDescent="0.25">
      <c r="A7" s="10">
        <v>3</v>
      </c>
      <c r="B7" s="131" t="s">
        <v>5</v>
      </c>
      <c r="C7" s="132"/>
      <c r="D7" s="132"/>
      <c r="E7" s="132"/>
      <c r="F7" s="132"/>
      <c r="G7" s="133"/>
      <c r="H7" s="73">
        <v>45657</v>
      </c>
      <c r="I7" s="74"/>
      <c r="J7" s="24" t="s">
        <v>3</v>
      </c>
    </row>
    <row r="8" spans="1:10" s="12" customFormat="1" ht="16.5" x14ac:dyDescent="0.25">
      <c r="A8" s="61" t="s">
        <v>6</v>
      </c>
      <c r="B8" s="62"/>
      <c r="C8" s="62"/>
      <c r="D8" s="62"/>
      <c r="E8" s="62"/>
      <c r="F8" s="62"/>
      <c r="G8" s="62"/>
      <c r="H8" s="62"/>
      <c r="I8" s="62"/>
      <c r="J8" s="63"/>
    </row>
    <row r="9" spans="1:10" x14ac:dyDescent="0.25">
      <c r="A9" s="1">
        <v>4</v>
      </c>
      <c r="B9" s="131" t="s">
        <v>7</v>
      </c>
      <c r="C9" s="132"/>
      <c r="D9" s="132"/>
      <c r="E9" s="132"/>
      <c r="F9" s="132"/>
      <c r="G9" s="133"/>
      <c r="H9" s="111"/>
      <c r="I9" s="111"/>
      <c r="J9" s="23" t="s">
        <v>8</v>
      </c>
    </row>
    <row r="10" spans="1:10" x14ac:dyDescent="0.25">
      <c r="A10" s="1">
        <v>5</v>
      </c>
      <c r="B10" s="121" t="s">
        <v>9</v>
      </c>
      <c r="C10" s="121"/>
      <c r="D10" s="121"/>
      <c r="E10" s="121"/>
      <c r="F10" s="121"/>
      <c r="G10" s="121"/>
      <c r="H10" s="111"/>
      <c r="I10" s="111"/>
      <c r="J10" s="8" t="s">
        <v>8</v>
      </c>
    </row>
    <row r="11" spans="1:10" x14ac:dyDescent="0.25">
      <c r="A11" s="1">
        <v>6</v>
      </c>
      <c r="B11" s="121" t="s">
        <v>10</v>
      </c>
      <c r="C11" s="121"/>
      <c r="D11" s="121"/>
      <c r="E11" s="121"/>
      <c r="F11" s="121"/>
      <c r="G11" s="121"/>
      <c r="H11" s="146">
        <v>37370.97</v>
      </c>
      <c r="I11" s="146"/>
      <c r="J11" s="8" t="s">
        <v>8</v>
      </c>
    </row>
    <row r="12" spans="1:10" x14ac:dyDescent="0.25">
      <c r="A12" s="2">
        <v>7</v>
      </c>
      <c r="B12" s="119" t="s">
        <v>11</v>
      </c>
      <c r="C12" s="119"/>
      <c r="D12" s="119"/>
      <c r="E12" s="119"/>
      <c r="F12" s="119"/>
      <c r="G12" s="119"/>
      <c r="H12" s="134">
        <f>'Форма 2.3.'!H21:J21</f>
        <v>361674.41</v>
      </c>
      <c r="I12" s="120"/>
      <c r="J12" s="24" t="s">
        <v>8</v>
      </c>
    </row>
    <row r="13" spans="1:10" x14ac:dyDescent="0.25">
      <c r="A13" s="1">
        <v>8</v>
      </c>
      <c r="B13" s="113" t="s">
        <v>12</v>
      </c>
      <c r="C13" s="113"/>
      <c r="D13" s="113"/>
      <c r="E13" s="113"/>
      <c r="F13" s="113"/>
      <c r="G13" s="113"/>
      <c r="H13" s="136">
        <f>H12-H14-H15</f>
        <v>288022.94999999995</v>
      </c>
      <c r="I13" s="136"/>
      <c r="J13" s="8" t="s">
        <v>8</v>
      </c>
    </row>
    <row r="14" spans="1:10" x14ac:dyDescent="0.25">
      <c r="A14" s="1">
        <v>9</v>
      </c>
      <c r="B14" s="113" t="s">
        <v>13</v>
      </c>
      <c r="C14" s="113"/>
      <c r="D14" s="113"/>
      <c r="E14" s="113"/>
      <c r="F14" s="113"/>
      <c r="G14" s="113"/>
      <c r="H14" s="136">
        <f>'Форма 2.3.'!H20:J20</f>
        <v>0</v>
      </c>
      <c r="I14" s="136"/>
      <c r="J14" s="8" t="s">
        <v>8</v>
      </c>
    </row>
    <row r="15" spans="1:10" x14ac:dyDescent="0.25">
      <c r="A15" s="1">
        <v>10</v>
      </c>
      <c r="B15" s="113" t="s">
        <v>14</v>
      </c>
      <c r="C15" s="113"/>
      <c r="D15" s="113"/>
      <c r="E15" s="113"/>
      <c r="F15" s="113"/>
      <c r="G15" s="113"/>
      <c r="H15" s="136">
        <f>'Форма 2.3.'!H16:J16</f>
        <v>73651.460000000021</v>
      </c>
      <c r="I15" s="136"/>
      <c r="J15" s="8" t="s">
        <v>8</v>
      </c>
    </row>
    <row r="16" spans="1:10" x14ac:dyDescent="0.25">
      <c r="A16" s="2">
        <v>11</v>
      </c>
      <c r="B16" s="119" t="s">
        <v>15</v>
      </c>
      <c r="C16" s="119"/>
      <c r="D16" s="119"/>
      <c r="E16" s="119"/>
      <c r="F16" s="119"/>
      <c r="G16" s="119"/>
      <c r="H16" s="141"/>
      <c r="I16" s="141"/>
      <c r="J16" s="24" t="s">
        <v>8</v>
      </c>
    </row>
    <row r="17" spans="1:10" x14ac:dyDescent="0.25">
      <c r="A17" s="1">
        <v>12</v>
      </c>
      <c r="B17" s="113" t="s">
        <v>16</v>
      </c>
      <c r="C17" s="113"/>
      <c r="D17" s="113"/>
      <c r="E17" s="113"/>
      <c r="F17" s="113"/>
      <c r="G17" s="113"/>
      <c r="H17" s="144">
        <v>339832.27</v>
      </c>
      <c r="I17" s="145"/>
      <c r="J17" s="8" t="s">
        <v>8</v>
      </c>
    </row>
    <row r="18" spans="1:10" x14ac:dyDescent="0.25">
      <c r="A18" s="1">
        <v>13</v>
      </c>
      <c r="B18" s="113" t="s">
        <v>17</v>
      </c>
      <c r="C18" s="113"/>
      <c r="D18" s="113"/>
      <c r="E18" s="113"/>
      <c r="F18" s="113"/>
      <c r="G18" s="113"/>
      <c r="H18" s="111"/>
      <c r="I18" s="111"/>
      <c r="J18" s="8" t="s">
        <v>8</v>
      </c>
    </row>
    <row r="19" spans="1:10" x14ac:dyDescent="0.25">
      <c r="A19" s="1">
        <v>14</v>
      </c>
      <c r="B19" s="113" t="s">
        <v>18</v>
      </c>
      <c r="C19" s="113"/>
      <c r="D19" s="113"/>
      <c r="E19" s="113"/>
      <c r="F19" s="113"/>
      <c r="G19" s="113"/>
      <c r="H19" s="111"/>
      <c r="I19" s="111"/>
      <c r="J19" s="8" t="s">
        <v>8</v>
      </c>
    </row>
    <row r="20" spans="1:10" x14ac:dyDescent="0.25">
      <c r="A20" s="1">
        <v>15</v>
      </c>
      <c r="B20" s="113" t="s">
        <v>19</v>
      </c>
      <c r="C20" s="113"/>
      <c r="D20" s="113"/>
      <c r="E20" s="113"/>
      <c r="F20" s="113"/>
      <c r="G20" s="113"/>
      <c r="H20" s="111"/>
      <c r="I20" s="111"/>
      <c r="J20" s="8" t="s">
        <v>8</v>
      </c>
    </row>
    <row r="21" spans="1:10" x14ac:dyDescent="0.25">
      <c r="A21" s="1">
        <v>16</v>
      </c>
      <c r="B21" s="113" t="s">
        <v>20</v>
      </c>
      <c r="C21" s="113"/>
      <c r="D21" s="113"/>
      <c r="E21" s="113"/>
      <c r="F21" s="113"/>
      <c r="G21" s="113"/>
      <c r="H21" s="111"/>
      <c r="I21" s="111"/>
      <c r="J21" s="8" t="s">
        <v>8</v>
      </c>
    </row>
    <row r="22" spans="1:10" x14ac:dyDescent="0.25">
      <c r="A22" s="2">
        <v>17</v>
      </c>
      <c r="B22" s="119" t="s">
        <v>21</v>
      </c>
      <c r="C22" s="119"/>
      <c r="D22" s="119"/>
      <c r="E22" s="119"/>
      <c r="F22" s="119"/>
      <c r="G22" s="119"/>
      <c r="H22" s="120">
        <f>H17</f>
        <v>339832.27</v>
      </c>
      <c r="I22" s="120"/>
      <c r="J22" s="24" t="s">
        <v>8</v>
      </c>
    </row>
    <row r="23" spans="1:10" x14ac:dyDescent="0.25">
      <c r="A23" s="1">
        <v>18</v>
      </c>
      <c r="B23" s="121" t="s">
        <v>22</v>
      </c>
      <c r="C23" s="121"/>
      <c r="D23" s="121"/>
      <c r="E23" s="121"/>
      <c r="F23" s="121"/>
      <c r="G23" s="121"/>
      <c r="H23" s="111"/>
      <c r="I23" s="111"/>
      <c r="J23" s="8" t="s">
        <v>8</v>
      </c>
    </row>
    <row r="24" spans="1:10" x14ac:dyDescent="0.25">
      <c r="A24" s="1">
        <v>19</v>
      </c>
      <c r="B24" s="121" t="s">
        <v>23</v>
      </c>
      <c r="C24" s="121"/>
      <c r="D24" s="121"/>
      <c r="E24" s="121"/>
      <c r="F24" s="121"/>
      <c r="G24" s="121"/>
      <c r="H24" s="114"/>
      <c r="I24" s="111"/>
      <c r="J24" s="8" t="s">
        <v>8</v>
      </c>
    </row>
    <row r="25" spans="1:10" x14ac:dyDescent="0.25">
      <c r="A25" s="1">
        <v>20</v>
      </c>
      <c r="B25" s="138" t="s">
        <v>28</v>
      </c>
      <c r="C25" s="139"/>
      <c r="D25" s="139"/>
      <c r="E25" s="139"/>
      <c r="F25" s="139"/>
      <c r="G25" s="140"/>
      <c r="H25" s="134">
        <f>H11+H12-H17</f>
        <v>59213.109999999986</v>
      </c>
      <c r="I25" s="120"/>
      <c r="J25" s="8" t="s">
        <v>8</v>
      </c>
    </row>
    <row r="26" spans="1:10" s="12" customFormat="1" ht="16.5" x14ac:dyDescent="0.25">
      <c r="A26" s="112" t="s">
        <v>24</v>
      </c>
      <c r="B26" s="112"/>
      <c r="C26" s="112"/>
      <c r="D26" s="112"/>
      <c r="E26" s="112"/>
      <c r="F26" s="112"/>
      <c r="G26" s="112"/>
      <c r="H26" s="112"/>
      <c r="I26" s="112"/>
      <c r="J26" s="112"/>
    </row>
    <row r="27" spans="1:10" x14ac:dyDescent="0.25">
      <c r="A27" s="137" t="s">
        <v>25</v>
      </c>
      <c r="B27" s="137"/>
      <c r="C27" s="137"/>
      <c r="D27" s="137"/>
      <c r="E27" s="137"/>
      <c r="F27" s="137"/>
      <c r="G27" s="137"/>
      <c r="H27" s="135" t="s">
        <v>26</v>
      </c>
      <c r="I27" s="135"/>
      <c r="J27" s="135"/>
    </row>
    <row r="28" spans="1:10" ht="15.75" customHeight="1" x14ac:dyDescent="0.25">
      <c r="A28" s="9">
        <v>21</v>
      </c>
      <c r="B28" s="53" t="s">
        <v>58</v>
      </c>
      <c r="C28" s="54"/>
      <c r="D28" s="54"/>
      <c r="E28" s="54"/>
      <c r="F28" s="54"/>
      <c r="G28" s="55"/>
      <c r="H28" s="94">
        <f>'Форма 2.3.'!H9:J9</f>
        <v>22567.275000000001</v>
      </c>
      <c r="I28" s="95"/>
      <c r="J28" s="96"/>
    </row>
    <row r="29" spans="1:10" x14ac:dyDescent="0.25">
      <c r="A29" s="9">
        <v>22</v>
      </c>
      <c r="B29" s="53" t="s">
        <v>67</v>
      </c>
      <c r="C29" s="54"/>
      <c r="D29" s="54"/>
      <c r="E29" s="54"/>
      <c r="F29" s="54"/>
      <c r="G29" s="55"/>
      <c r="H29" s="94">
        <f>'Форма 2.3.'!H10:J10</f>
        <v>11547.449999999999</v>
      </c>
      <c r="I29" s="95"/>
      <c r="J29" s="96"/>
    </row>
    <row r="30" spans="1:10" ht="15.75" customHeight="1" x14ac:dyDescent="0.25">
      <c r="A30" s="9">
        <v>23</v>
      </c>
      <c r="B30" s="53" t="s">
        <v>52</v>
      </c>
      <c r="C30" s="54"/>
      <c r="D30" s="54"/>
      <c r="E30" s="54"/>
      <c r="F30" s="54"/>
      <c r="G30" s="55"/>
      <c r="H30" s="94">
        <f>'Форма 2.3.'!H11:J11</f>
        <v>79987.950000000012</v>
      </c>
      <c r="I30" s="95"/>
      <c r="J30" s="96"/>
    </row>
    <row r="31" spans="1:10" ht="15.75" customHeight="1" x14ac:dyDescent="0.25">
      <c r="A31" s="9">
        <v>24</v>
      </c>
      <c r="B31" s="53" t="s">
        <v>51</v>
      </c>
      <c r="C31" s="54"/>
      <c r="D31" s="54"/>
      <c r="E31" s="54"/>
      <c r="F31" s="54"/>
      <c r="G31" s="55"/>
      <c r="H31" s="94">
        <f>'Форма 2.3.'!H12:J12</f>
        <v>3633.0750000000003</v>
      </c>
      <c r="I31" s="95"/>
      <c r="J31" s="96"/>
    </row>
    <row r="32" spans="1:10" ht="15.75" customHeight="1" x14ac:dyDescent="0.25">
      <c r="A32" s="9">
        <v>25</v>
      </c>
      <c r="B32" s="53" t="s">
        <v>59</v>
      </c>
      <c r="C32" s="54"/>
      <c r="D32" s="54"/>
      <c r="E32" s="54"/>
      <c r="F32" s="54"/>
      <c r="G32" s="55"/>
      <c r="H32" s="94">
        <f>'Форма 2.3.'!H13:J13</f>
        <v>42074.324999999997</v>
      </c>
      <c r="I32" s="95"/>
      <c r="J32" s="96"/>
    </row>
    <row r="33" spans="1:10" ht="15.75" customHeight="1" x14ac:dyDescent="0.25">
      <c r="A33" s="9">
        <v>26</v>
      </c>
      <c r="B33" s="53" t="s">
        <v>60</v>
      </c>
      <c r="C33" s="54"/>
      <c r="D33" s="54"/>
      <c r="E33" s="54"/>
      <c r="F33" s="54"/>
      <c r="G33" s="55"/>
      <c r="H33" s="94">
        <f>'Форма 2.3.'!H14:J14</f>
        <v>39647.25</v>
      </c>
      <c r="I33" s="95"/>
      <c r="J33" s="96"/>
    </row>
    <row r="34" spans="1:10" x14ac:dyDescent="0.25">
      <c r="A34" s="9">
        <v>27</v>
      </c>
      <c r="B34" s="53" t="s">
        <v>57</v>
      </c>
      <c r="C34" s="54"/>
      <c r="D34" s="54"/>
      <c r="E34" s="54"/>
      <c r="F34" s="54"/>
      <c r="G34" s="55"/>
      <c r="H34" s="94">
        <f>'Форма 2.3.'!H15:J15</f>
        <v>81299.474999999991</v>
      </c>
      <c r="I34" s="95"/>
      <c r="J34" s="96"/>
    </row>
    <row r="35" spans="1:10" ht="15.75" customHeight="1" x14ac:dyDescent="0.25">
      <c r="A35" s="9">
        <v>28</v>
      </c>
      <c r="B35" s="53" t="s">
        <v>53</v>
      </c>
      <c r="C35" s="54"/>
      <c r="D35" s="54"/>
      <c r="E35" s="54"/>
      <c r="F35" s="54"/>
      <c r="G35" s="55"/>
      <c r="H35" s="94">
        <f>'Форма 2.3.'!H16:J16</f>
        <v>73651.460000000021</v>
      </c>
      <c r="I35" s="95"/>
      <c r="J35" s="96"/>
    </row>
    <row r="36" spans="1:10" ht="15.75" customHeight="1" x14ac:dyDescent="0.25">
      <c r="A36" s="9">
        <v>29</v>
      </c>
      <c r="B36" s="59" t="s">
        <v>62</v>
      </c>
      <c r="C36" s="59"/>
      <c r="D36" s="59"/>
      <c r="E36" s="59"/>
      <c r="F36" s="59"/>
      <c r="G36" s="59"/>
      <c r="H36" s="94">
        <f>'Форма 2.3.'!H17:J17</f>
        <v>6768.6750000000011</v>
      </c>
      <c r="I36" s="95"/>
      <c r="J36" s="96"/>
    </row>
    <row r="37" spans="1:10" x14ac:dyDescent="0.25">
      <c r="A37" s="9">
        <v>30</v>
      </c>
      <c r="B37" s="59" t="s">
        <v>91</v>
      </c>
      <c r="C37" s="59"/>
      <c r="D37" s="59"/>
      <c r="E37" s="59"/>
      <c r="F37" s="59"/>
      <c r="G37" s="59"/>
      <c r="H37" s="94">
        <f>'Форма 2.3.'!H18:J18</f>
        <v>497.47500000000002</v>
      </c>
      <c r="I37" s="95"/>
      <c r="J37" s="96"/>
    </row>
    <row r="38" spans="1:10" x14ac:dyDescent="0.25">
      <c r="A38" s="9">
        <v>31</v>
      </c>
      <c r="B38" s="59" t="s">
        <v>92</v>
      </c>
      <c r="C38" s="59"/>
      <c r="D38" s="59"/>
      <c r="E38" s="59"/>
      <c r="F38" s="59"/>
      <c r="G38" s="59"/>
      <c r="H38" s="94">
        <f>'Форма 2.3.'!H19:J19</f>
        <v>0</v>
      </c>
      <c r="I38" s="95"/>
      <c r="J38" s="96"/>
    </row>
    <row r="39" spans="1:10" ht="15.75" customHeight="1" x14ac:dyDescent="0.25">
      <c r="A39" s="9">
        <v>32</v>
      </c>
      <c r="B39" s="59" t="s">
        <v>61</v>
      </c>
      <c r="C39" s="59"/>
      <c r="D39" s="59"/>
      <c r="E39" s="59"/>
      <c r="F39" s="59"/>
      <c r="G39" s="59"/>
      <c r="H39" s="94">
        <f>'Форма 2.3.'!H20:J20</f>
        <v>0</v>
      </c>
      <c r="I39" s="95"/>
      <c r="J39" s="96"/>
    </row>
    <row r="40" spans="1:10" x14ac:dyDescent="0.25">
      <c r="A40" s="115" t="s">
        <v>27</v>
      </c>
      <c r="B40" s="116"/>
      <c r="C40" s="116"/>
      <c r="D40" s="116"/>
      <c r="E40" s="116"/>
      <c r="F40" s="116"/>
      <c r="G40" s="117"/>
      <c r="H40" s="130">
        <f>'Форма 2.3.'!H21:J21</f>
        <v>361674.41</v>
      </c>
      <c r="I40" s="130"/>
      <c r="J40" s="130"/>
    </row>
    <row r="41" spans="1:10" s="12" customFormat="1" ht="16.5" x14ac:dyDescent="0.25">
      <c r="A41" s="44" t="s">
        <v>29</v>
      </c>
      <c r="B41" s="45"/>
      <c r="C41" s="45"/>
      <c r="D41" s="45"/>
      <c r="E41" s="45"/>
      <c r="F41" s="45"/>
      <c r="G41" s="45"/>
      <c r="H41" s="45"/>
      <c r="I41" s="45"/>
      <c r="J41" s="46">
        <f>J44+J45+J46+J54+J55+J56+J57+J58+J60+J61+J62+J63+J64+J65+J66+J68+J69+J71+J72+J73</f>
        <v>21.495000000000001</v>
      </c>
    </row>
    <row r="42" spans="1:10" s="14" customFormat="1" ht="46.15" customHeight="1" x14ac:dyDescent="0.25">
      <c r="A42" s="13"/>
      <c r="B42" s="128" t="s">
        <v>31</v>
      </c>
      <c r="C42" s="128"/>
      <c r="D42" s="128"/>
      <c r="E42" s="128"/>
      <c r="F42" s="128"/>
      <c r="G42" s="25" t="s">
        <v>32</v>
      </c>
      <c r="H42" s="118" t="s">
        <v>33</v>
      </c>
      <c r="I42" s="118"/>
      <c r="J42" s="22" t="s">
        <v>66</v>
      </c>
    </row>
    <row r="43" spans="1:10" s="4" customFormat="1" x14ac:dyDescent="0.25">
      <c r="A43" s="35">
        <v>34</v>
      </c>
      <c r="B43" s="110" t="s">
        <v>58</v>
      </c>
      <c r="C43" s="110"/>
      <c r="D43" s="110"/>
      <c r="E43" s="110"/>
      <c r="F43" s="110"/>
      <c r="G43" s="110"/>
      <c r="H43" s="110"/>
      <c r="I43" s="110"/>
      <c r="J43" s="110"/>
    </row>
    <row r="44" spans="1:10" s="4" customFormat="1" ht="28.9" customHeight="1" x14ac:dyDescent="0.25">
      <c r="A44" s="36"/>
      <c r="B44" s="129" t="s">
        <v>63</v>
      </c>
      <c r="C44" s="129"/>
      <c r="D44" s="129"/>
      <c r="E44" s="129"/>
      <c r="F44" s="129"/>
      <c r="G44" s="37" t="s">
        <v>64</v>
      </c>
      <c r="H44" s="83" t="s">
        <v>55</v>
      </c>
      <c r="I44" s="83"/>
      <c r="J44" s="42">
        <v>0.47399999999999998</v>
      </c>
    </row>
    <row r="45" spans="1:10" s="11" customFormat="1" ht="28.9" customHeight="1" x14ac:dyDescent="0.25">
      <c r="A45" s="17"/>
      <c r="B45" s="79" t="s">
        <v>90</v>
      </c>
      <c r="C45" s="80"/>
      <c r="D45" s="80"/>
      <c r="E45" s="80"/>
      <c r="F45" s="81"/>
      <c r="G45" s="37" t="s">
        <v>72</v>
      </c>
      <c r="H45" s="105" t="s">
        <v>55</v>
      </c>
      <c r="I45" s="106"/>
      <c r="J45" s="42">
        <v>0</v>
      </c>
    </row>
    <row r="46" spans="1:10" s="11" customFormat="1" ht="28.9" customHeight="1" x14ac:dyDescent="0.25">
      <c r="A46" s="17"/>
      <c r="B46" s="79" t="s">
        <v>65</v>
      </c>
      <c r="C46" s="80"/>
      <c r="D46" s="80"/>
      <c r="E46" s="80"/>
      <c r="F46" s="81"/>
      <c r="G46" s="37" t="s">
        <v>54</v>
      </c>
      <c r="H46" s="105" t="s">
        <v>55</v>
      </c>
      <c r="I46" s="106"/>
      <c r="J46" s="42">
        <v>0.74099999999999999</v>
      </c>
    </row>
    <row r="47" spans="1:10" s="11" customFormat="1" ht="28.9" hidden="1" customHeight="1" x14ac:dyDescent="0.25">
      <c r="A47" s="17" t="s">
        <v>34</v>
      </c>
      <c r="B47" s="97"/>
      <c r="C47" s="97"/>
      <c r="D47" s="97"/>
      <c r="E47" s="97"/>
      <c r="F47" s="97"/>
      <c r="G47" s="25" t="s">
        <v>38</v>
      </c>
      <c r="H47" s="102"/>
      <c r="I47" s="102"/>
      <c r="J47" s="27"/>
    </row>
    <row r="48" spans="1:10" s="4" customFormat="1" ht="28.9" hidden="1" customHeight="1" x14ac:dyDescent="0.25">
      <c r="A48" s="8" t="s">
        <v>35</v>
      </c>
      <c r="B48" s="101"/>
      <c r="C48" s="101"/>
      <c r="D48" s="101"/>
      <c r="E48" s="101"/>
      <c r="F48" s="101"/>
      <c r="G48" s="25" t="s">
        <v>38</v>
      </c>
      <c r="H48" s="103"/>
      <c r="I48" s="103"/>
      <c r="J48" s="28"/>
    </row>
    <row r="49" spans="1:10" s="4" customFormat="1" ht="28.9" hidden="1" customHeight="1" x14ac:dyDescent="0.25">
      <c r="A49" s="8" t="s">
        <v>36</v>
      </c>
      <c r="B49" s="101"/>
      <c r="C49" s="101"/>
      <c r="D49" s="101"/>
      <c r="E49" s="101"/>
      <c r="F49" s="101"/>
      <c r="G49" s="25" t="s">
        <v>38</v>
      </c>
      <c r="H49" s="103"/>
      <c r="I49" s="103"/>
      <c r="J49" s="28"/>
    </row>
    <row r="50" spans="1:10" s="4" customFormat="1" ht="28.9" hidden="1" customHeight="1" x14ac:dyDescent="0.25">
      <c r="A50" s="8" t="s">
        <v>37</v>
      </c>
      <c r="B50" s="101"/>
      <c r="C50" s="101"/>
      <c r="D50" s="101"/>
      <c r="E50" s="101"/>
      <c r="F50" s="101"/>
      <c r="G50" s="25" t="s">
        <v>38</v>
      </c>
      <c r="H50" s="103"/>
      <c r="I50" s="103"/>
      <c r="J50" s="28"/>
    </row>
    <row r="51" spans="1:10" s="4" customFormat="1" ht="28.9" hidden="1" customHeight="1" x14ac:dyDescent="0.25">
      <c r="A51" s="8" t="s">
        <v>45</v>
      </c>
      <c r="B51" s="104"/>
      <c r="C51" s="104"/>
      <c r="D51" s="104"/>
      <c r="E51" s="104"/>
      <c r="F51" s="104"/>
      <c r="G51" s="16" t="s">
        <v>38</v>
      </c>
      <c r="H51" s="103"/>
      <c r="I51" s="103"/>
      <c r="J51" s="28"/>
    </row>
    <row r="52" spans="1:10" s="4" customFormat="1" ht="28.9" hidden="1" customHeight="1" x14ac:dyDescent="0.25">
      <c r="A52" s="8" t="s">
        <v>46</v>
      </c>
      <c r="B52" s="104"/>
      <c r="C52" s="104"/>
      <c r="D52" s="104"/>
      <c r="E52" s="104"/>
      <c r="F52" s="104"/>
      <c r="G52" s="16" t="s">
        <v>38</v>
      </c>
      <c r="H52" s="103"/>
      <c r="I52" s="103"/>
      <c r="J52" s="28"/>
    </row>
    <row r="53" spans="1:10" s="11" customFormat="1" ht="33" customHeight="1" x14ac:dyDescent="0.25">
      <c r="A53" s="15">
        <v>35</v>
      </c>
      <c r="B53" s="125" t="s">
        <v>52</v>
      </c>
      <c r="C53" s="126"/>
      <c r="D53" s="126"/>
      <c r="E53" s="126"/>
      <c r="F53" s="126"/>
      <c r="G53" s="126"/>
      <c r="H53" s="126"/>
      <c r="I53" s="126"/>
      <c r="J53" s="127"/>
    </row>
    <row r="54" spans="1:10" s="11" customFormat="1" x14ac:dyDescent="0.25">
      <c r="A54" s="38"/>
      <c r="B54" s="98" t="s">
        <v>67</v>
      </c>
      <c r="C54" s="99"/>
      <c r="D54" s="99"/>
      <c r="E54" s="99"/>
      <c r="F54" s="100"/>
      <c r="G54" s="38" t="s">
        <v>68</v>
      </c>
      <c r="H54" s="105" t="s">
        <v>55</v>
      </c>
      <c r="I54" s="106"/>
      <c r="J54" s="42">
        <v>0.84</v>
      </c>
    </row>
    <row r="55" spans="1:10" s="11" customFormat="1" ht="31.5" customHeight="1" x14ac:dyDescent="0.25">
      <c r="A55" s="38"/>
      <c r="B55" s="107" t="s">
        <v>69</v>
      </c>
      <c r="C55" s="108"/>
      <c r="D55" s="108"/>
      <c r="E55" s="108"/>
      <c r="F55" s="109"/>
      <c r="G55" s="37" t="s">
        <v>70</v>
      </c>
      <c r="H55" s="105" t="s">
        <v>55</v>
      </c>
      <c r="I55" s="106"/>
      <c r="J55" s="42">
        <v>2.2200000000000002</v>
      </c>
    </row>
    <row r="56" spans="1:10" s="11" customFormat="1" ht="45" customHeight="1" x14ac:dyDescent="0.25">
      <c r="A56" s="38"/>
      <c r="B56" s="107" t="s">
        <v>71</v>
      </c>
      <c r="C56" s="108"/>
      <c r="D56" s="108"/>
      <c r="E56" s="108"/>
      <c r="F56" s="109"/>
      <c r="G56" s="38" t="s">
        <v>72</v>
      </c>
      <c r="H56" s="105" t="s">
        <v>55</v>
      </c>
      <c r="I56" s="106"/>
      <c r="J56" s="42">
        <v>2.2400000000000002</v>
      </c>
    </row>
    <row r="57" spans="1:10" s="11" customFormat="1" x14ac:dyDescent="0.25">
      <c r="A57" s="38"/>
      <c r="B57" s="98" t="s">
        <v>75</v>
      </c>
      <c r="C57" s="99"/>
      <c r="D57" s="99"/>
      <c r="E57" s="99"/>
      <c r="F57" s="100"/>
      <c r="G57" s="38" t="s">
        <v>54</v>
      </c>
      <c r="H57" s="105" t="s">
        <v>55</v>
      </c>
      <c r="I57" s="106"/>
      <c r="J57" s="42">
        <v>0.2</v>
      </c>
    </row>
    <row r="58" spans="1:10" s="11" customFormat="1" ht="16.5" customHeight="1" x14ac:dyDescent="0.25">
      <c r="A58" s="38"/>
      <c r="B58" s="98" t="s">
        <v>73</v>
      </c>
      <c r="C58" s="99"/>
      <c r="D58" s="99"/>
      <c r="E58" s="99"/>
      <c r="F58" s="100"/>
      <c r="G58" s="38" t="s">
        <v>74</v>
      </c>
      <c r="H58" s="105" t="s">
        <v>55</v>
      </c>
      <c r="I58" s="106"/>
      <c r="J58" s="42">
        <v>0.65</v>
      </c>
    </row>
    <row r="59" spans="1:10" s="11" customFormat="1" x14ac:dyDescent="0.25">
      <c r="A59" s="15">
        <v>36</v>
      </c>
      <c r="B59" s="122" t="s">
        <v>76</v>
      </c>
      <c r="C59" s="123"/>
      <c r="D59" s="123"/>
      <c r="E59" s="123"/>
      <c r="F59" s="123"/>
      <c r="G59" s="123"/>
      <c r="H59" s="123"/>
      <c r="I59" s="123"/>
      <c r="J59" s="124"/>
    </row>
    <row r="60" spans="1:10" s="39" customFormat="1" ht="12.75" x14ac:dyDescent="0.25">
      <c r="A60" s="38"/>
      <c r="B60" s="79" t="s">
        <v>77</v>
      </c>
      <c r="C60" s="80"/>
      <c r="D60" s="80"/>
      <c r="E60" s="80"/>
      <c r="F60" s="81"/>
      <c r="G60" s="38" t="s">
        <v>78</v>
      </c>
      <c r="H60" s="105" t="s">
        <v>55</v>
      </c>
      <c r="I60" s="106"/>
      <c r="J60" s="42">
        <v>1.73</v>
      </c>
    </row>
    <row r="61" spans="1:10" s="39" customFormat="1" ht="12.75" x14ac:dyDescent="0.25">
      <c r="A61" s="38"/>
      <c r="B61" s="79" t="s">
        <v>79</v>
      </c>
      <c r="C61" s="80"/>
      <c r="D61" s="80"/>
      <c r="E61" s="80"/>
      <c r="F61" s="81"/>
      <c r="G61" s="38" t="s">
        <v>80</v>
      </c>
      <c r="H61" s="105" t="s">
        <v>55</v>
      </c>
      <c r="I61" s="106"/>
      <c r="J61" s="42">
        <v>2.38</v>
      </c>
    </row>
    <row r="62" spans="1:10" s="39" customFormat="1" ht="12.75" x14ac:dyDescent="0.25">
      <c r="A62" s="38"/>
      <c r="B62" s="79" t="s">
        <v>81</v>
      </c>
      <c r="C62" s="80"/>
      <c r="D62" s="80"/>
      <c r="E62" s="80"/>
      <c r="F62" s="81"/>
      <c r="G62" s="38" t="s">
        <v>80</v>
      </c>
      <c r="H62" s="105" t="s">
        <v>55</v>
      </c>
      <c r="I62" s="106"/>
      <c r="J62" s="42">
        <v>0.82</v>
      </c>
    </row>
    <row r="63" spans="1:10" s="39" customFormat="1" ht="12.75" x14ac:dyDescent="0.25">
      <c r="A63" s="38"/>
      <c r="B63" s="78" t="s">
        <v>57</v>
      </c>
      <c r="C63" s="78"/>
      <c r="D63" s="78"/>
      <c r="E63" s="78"/>
      <c r="F63" s="78"/>
      <c r="G63" s="38" t="s">
        <v>82</v>
      </c>
      <c r="H63" s="83" t="s">
        <v>55</v>
      </c>
      <c r="I63" s="83"/>
      <c r="J63" s="43">
        <v>4.21</v>
      </c>
    </row>
    <row r="64" spans="1:10" s="39" customFormat="1" ht="12.75" x14ac:dyDescent="0.25">
      <c r="A64" s="38"/>
      <c r="B64" s="78" t="s">
        <v>91</v>
      </c>
      <c r="C64" s="78"/>
      <c r="D64" s="78"/>
      <c r="E64" s="78"/>
      <c r="F64" s="78"/>
      <c r="G64" s="38" t="s">
        <v>64</v>
      </c>
      <c r="H64" s="83" t="s">
        <v>55</v>
      </c>
      <c r="I64" s="83"/>
      <c r="J64" s="43">
        <v>0</v>
      </c>
    </row>
    <row r="65" spans="1:10" s="39" customFormat="1" ht="12.75" x14ac:dyDescent="0.25">
      <c r="A65" s="38"/>
      <c r="B65" s="78" t="s">
        <v>92</v>
      </c>
      <c r="C65" s="78"/>
      <c r="D65" s="78"/>
      <c r="E65" s="78"/>
      <c r="F65" s="78"/>
      <c r="G65" s="38" t="s">
        <v>72</v>
      </c>
      <c r="H65" s="83" t="s">
        <v>55</v>
      </c>
      <c r="I65" s="83"/>
      <c r="J65" s="43">
        <v>0</v>
      </c>
    </row>
    <row r="66" spans="1:10" s="39" customFormat="1" ht="12.75" x14ac:dyDescent="0.25">
      <c r="A66" s="38"/>
      <c r="B66" s="78" t="s">
        <v>93</v>
      </c>
      <c r="C66" s="78"/>
      <c r="D66" s="78"/>
      <c r="E66" s="78"/>
      <c r="F66" s="78"/>
      <c r="G66" s="38" t="s">
        <v>54</v>
      </c>
      <c r="H66" s="83" t="s">
        <v>55</v>
      </c>
      <c r="I66" s="83"/>
      <c r="J66" s="43">
        <v>0</v>
      </c>
    </row>
    <row r="67" spans="1:10" s="11" customFormat="1" x14ac:dyDescent="0.25">
      <c r="A67" s="15">
        <v>37</v>
      </c>
      <c r="B67" s="91" t="s">
        <v>53</v>
      </c>
      <c r="C67" s="92"/>
      <c r="D67" s="92"/>
      <c r="E67" s="92"/>
      <c r="F67" s="92"/>
      <c r="G67" s="92"/>
      <c r="H67" s="92"/>
      <c r="I67" s="92"/>
      <c r="J67" s="93"/>
    </row>
    <row r="68" spans="1:10" s="40" customFormat="1" ht="12.75" x14ac:dyDescent="0.2">
      <c r="A68" s="38"/>
      <c r="B68" s="78" t="s">
        <v>83</v>
      </c>
      <c r="C68" s="78"/>
      <c r="D68" s="78"/>
      <c r="E68" s="78"/>
      <c r="F68" s="78"/>
      <c r="G68" s="38" t="s">
        <v>87</v>
      </c>
      <c r="H68" s="77" t="s">
        <v>56</v>
      </c>
      <c r="I68" s="77"/>
      <c r="J68" s="43">
        <v>3.77</v>
      </c>
    </row>
    <row r="69" spans="1:10" s="40" customFormat="1" ht="12.75" x14ac:dyDescent="0.2">
      <c r="A69" s="38"/>
      <c r="B69" s="78" t="s">
        <v>84</v>
      </c>
      <c r="C69" s="78"/>
      <c r="D69" s="78"/>
      <c r="E69" s="78"/>
      <c r="F69" s="78"/>
      <c r="G69" s="38" t="s">
        <v>87</v>
      </c>
      <c r="H69" s="77" t="s">
        <v>56</v>
      </c>
      <c r="I69" s="77"/>
      <c r="J69" s="43">
        <v>1.02</v>
      </c>
    </row>
    <row r="70" spans="1:10" s="11" customFormat="1" x14ac:dyDescent="0.25">
      <c r="A70" s="15">
        <v>38</v>
      </c>
      <c r="B70" s="91" t="s">
        <v>85</v>
      </c>
      <c r="C70" s="92"/>
      <c r="D70" s="92"/>
      <c r="E70" s="92"/>
      <c r="F70" s="92"/>
      <c r="G70" s="92"/>
      <c r="H70" s="92"/>
      <c r="I70" s="92"/>
      <c r="J70" s="93"/>
    </row>
    <row r="71" spans="1:10" s="40" customFormat="1" ht="12.75" x14ac:dyDescent="0.2">
      <c r="A71" s="38"/>
      <c r="B71" s="82" t="s">
        <v>86</v>
      </c>
      <c r="C71" s="82"/>
      <c r="D71" s="82"/>
      <c r="E71" s="82"/>
      <c r="F71" s="82"/>
      <c r="G71" s="38" t="s">
        <v>87</v>
      </c>
      <c r="H71" s="83" t="s">
        <v>56</v>
      </c>
      <c r="I71" s="83"/>
      <c r="J71" s="43">
        <v>0.2</v>
      </c>
    </row>
    <row r="72" spans="1:10" s="40" customFormat="1" ht="12.75" x14ac:dyDescent="0.2">
      <c r="A72" s="38"/>
      <c r="B72" s="82" t="s">
        <v>88</v>
      </c>
      <c r="C72" s="82"/>
      <c r="D72" s="82"/>
      <c r="E72" s="82"/>
      <c r="F72" s="82"/>
      <c r="G72" s="38" t="s">
        <v>87</v>
      </c>
      <c r="H72" s="83" t="s">
        <v>56</v>
      </c>
      <c r="I72" s="83"/>
      <c r="J72" s="43">
        <v>0</v>
      </c>
    </row>
    <row r="73" spans="1:10" s="40" customFormat="1" ht="12.75" x14ac:dyDescent="0.2">
      <c r="A73" s="38"/>
      <c r="B73" s="82" t="s">
        <v>89</v>
      </c>
      <c r="C73" s="82"/>
      <c r="D73" s="82"/>
      <c r="E73" s="82"/>
      <c r="F73" s="82"/>
      <c r="G73" s="38" t="s">
        <v>87</v>
      </c>
      <c r="H73" s="83" t="s">
        <v>56</v>
      </c>
      <c r="I73" s="83"/>
      <c r="J73" s="43">
        <v>0</v>
      </c>
    </row>
    <row r="74" spans="1:10" s="11" customFormat="1" ht="15.75" customHeight="1" x14ac:dyDescent="0.25">
      <c r="A74" s="15">
        <v>39</v>
      </c>
      <c r="B74" s="91" t="s">
        <v>94</v>
      </c>
      <c r="C74" s="92"/>
      <c r="D74" s="92"/>
      <c r="E74" s="92"/>
      <c r="F74" s="92"/>
      <c r="G74" s="92"/>
      <c r="H74" s="92"/>
      <c r="I74" s="92"/>
      <c r="J74" s="93"/>
    </row>
    <row r="75" spans="1:10" s="40" customFormat="1" ht="12.75" x14ac:dyDescent="0.2">
      <c r="A75" s="38"/>
      <c r="B75" s="82"/>
      <c r="C75" s="82"/>
      <c r="D75" s="82"/>
      <c r="E75" s="82"/>
      <c r="F75" s="82"/>
      <c r="G75" s="38"/>
      <c r="H75" s="83"/>
      <c r="I75" s="83"/>
      <c r="J75" s="43"/>
    </row>
    <row r="76" spans="1:10" s="40" customFormat="1" ht="12.75" x14ac:dyDescent="0.2">
      <c r="A76" s="38"/>
      <c r="B76" s="82"/>
      <c r="C76" s="82"/>
      <c r="D76" s="82"/>
      <c r="E76" s="82"/>
      <c r="F76" s="82"/>
      <c r="G76" s="38"/>
      <c r="H76" s="83"/>
      <c r="I76" s="83"/>
      <c r="J76" s="43"/>
    </row>
    <row r="77" spans="1:10" s="11" customFormat="1" ht="25.15" customHeight="1" x14ac:dyDescent="0.25">
      <c r="A77" s="15">
        <v>40</v>
      </c>
      <c r="B77" s="91" t="s">
        <v>39</v>
      </c>
      <c r="C77" s="92"/>
      <c r="D77" s="92"/>
      <c r="E77" s="92"/>
      <c r="F77" s="92"/>
      <c r="G77" s="92"/>
      <c r="H77" s="92"/>
      <c r="I77" s="92"/>
      <c r="J77" s="93"/>
    </row>
    <row r="78" spans="1:10" s="4" customFormat="1" x14ac:dyDescent="0.25">
      <c r="A78" s="17"/>
      <c r="B78" s="84" t="s">
        <v>40</v>
      </c>
      <c r="C78" s="84"/>
      <c r="D78" s="84"/>
      <c r="E78" s="84"/>
      <c r="F78" s="84"/>
      <c r="G78" s="17" t="s">
        <v>44</v>
      </c>
      <c r="H78" s="85">
        <v>0</v>
      </c>
      <c r="I78" s="86"/>
      <c r="J78" s="87"/>
    </row>
    <row r="79" spans="1:10" s="4" customFormat="1" x14ac:dyDescent="0.25">
      <c r="A79" s="17"/>
      <c r="B79" s="84" t="s">
        <v>41</v>
      </c>
      <c r="C79" s="84"/>
      <c r="D79" s="84"/>
      <c r="E79" s="84"/>
      <c r="F79" s="84"/>
      <c r="G79" s="17" t="s">
        <v>44</v>
      </c>
      <c r="H79" s="85">
        <v>0</v>
      </c>
      <c r="I79" s="86"/>
      <c r="J79" s="87"/>
    </row>
    <row r="80" spans="1:10" s="4" customFormat="1" x14ac:dyDescent="0.25">
      <c r="A80" s="17"/>
      <c r="B80" s="84" t="s">
        <v>42</v>
      </c>
      <c r="C80" s="84"/>
      <c r="D80" s="84"/>
      <c r="E80" s="84"/>
      <c r="F80" s="84"/>
      <c r="G80" s="17" t="s">
        <v>44</v>
      </c>
      <c r="H80" s="85">
        <v>0</v>
      </c>
      <c r="I80" s="86"/>
      <c r="J80" s="87"/>
    </row>
    <row r="81" spans="1:10" s="4" customFormat="1" x14ac:dyDescent="0.25">
      <c r="A81" s="17"/>
      <c r="B81" s="84" t="s">
        <v>43</v>
      </c>
      <c r="C81" s="84"/>
      <c r="D81" s="84"/>
      <c r="E81" s="84"/>
      <c r="F81" s="84"/>
      <c r="G81" s="23" t="s">
        <v>8</v>
      </c>
      <c r="H81" s="88">
        <v>0</v>
      </c>
      <c r="I81" s="89"/>
      <c r="J81" s="90"/>
    </row>
    <row r="82" spans="1:10" s="4" customFormat="1" x14ac:dyDescent="0.25">
      <c r="A82" s="19"/>
      <c r="B82" s="41"/>
      <c r="C82" s="41"/>
      <c r="D82" s="41"/>
      <c r="E82" s="41"/>
      <c r="F82" s="41"/>
      <c r="G82" s="21"/>
      <c r="H82" s="21"/>
      <c r="I82" s="21"/>
      <c r="J82" s="21"/>
    </row>
    <row r="83" spans="1:10" s="4" customFormat="1" x14ac:dyDescent="0.25">
      <c r="A83" s="19"/>
      <c r="B83" s="41"/>
      <c r="C83" s="41"/>
      <c r="D83" s="41"/>
      <c r="E83" s="41"/>
      <c r="F83" s="41"/>
      <c r="G83" s="21"/>
      <c r="H83" s="21"/>
      <c r="I83" s="21"/>
      <c r="J83" s="21"/>
    </row>
    <row r="84" spans="1:10" s="4" customFormat="1" x14ac:dyDescent="0.25">
      <c r="A84" s="19"/>
      <c r="B84" s="41"/>
      <c r="C84" s="41"/>
      <c r="D84" s="41"/>
      <c r="E84" s="41"/>
      <c r="F84" s="41"/>
      <c r="G84" s="21"/>
      <c r="H84" s="21"/>
      <c r="I84" s="21"/>
      <c r="J84" s="21"/>
    </row>
    <row r="85" spans="1:10" x14ac:dyDescent="0.25">
      <c r="A85" s="3" t="s">
        <v>97</v>
      </c>
      <c r="G85" s="3"/>
      <c r="I85" s="4" t="s">
        <v>96</v>
      </c>
    </row>
  </sheetData>
  <mergeCells count="145">
    <mergeCell ref="H2:J2"/>
    <mergeCell ref="A4:J4"/>
    <mergeCell ref="B6:G6"/>
    <mergeCell ref="H5:I5"/>
    <mergeCell ref="B5:G5"/>
    <mergeCell ref="H7:I7"/>
    <mergeCell ref="B7:G7"/>
    <mergeCell ref="A8:J8"/>
    <mergeCell ref="B17:G17"/>
    <mergeCell ref="H17:I17"/>
    <mergeCell ref="H11:I11"/>
    <mergeCell ref="B12:G12"/>
    <mergeCell ref="H12:I12"/>
    <mergeCell ref="B13:G13"/>
    <mergeCell ref="H13:I13"/>
    <mergeCell ref="H6:I6"/>
    <mergeCell ref="B19:G19"/>
    <mergeCell ref="H19:I19"/>
    <mergeCell ref="B34:G34"/>
    <mergeCell ref="B35:G35"/>
    <mergeCell ref="H31:J31"/>
    <mergeCell ref="H32:J32"/>
    <mergeCell ref="B11:G11"/>
    <mergeCell ref="B9:G9"/>
    <mergeCell ref="H9:I9"/>
    <mergeCell ref="B10:G10"/>
    <mergeCell ref="H10:I10"/>
    <mergeCell ref="B16:G16"/>
    <mergeCell ref="B15:G15"/>
    <mergeCell ref="H25:I25"/>
    <mergeCell ref="H27:J27"/>
    <mergeCell ref="H15:I15"/>
    <mergeCell ref="B14:G14"/>
    <mergeCell ref="B18:G18"/>
    <mergeCell ref="H21:I21"/>
    <mergeCell ref="H34:J34"/>
    <mergeCell ref="A27:G27"/>
    <mergeCell ref="B25:G25"/>
    <mergeCell ref="H14:I14"/>
    <mergeCell ref="H16:I16"/>
    <mergeCell ref="B31:G31"/>
    <mergeCell ref="B32:G32"/>
    <mergeCell ref="B36:G36"/>
    <mergeCell ref="B51:F51"/>
    <mergeCell ref="H51:I51"/>
    <mergeCell ref="H58:I58"/>
    <mergeCell ref="H50:I50"/>
    <mergeCell ref="B42:F42"/>
    <mergeCell ref="B50:F50"/>
    <mergeCell ref="H35:J35"/>
    <mergeCell ref="H36:J36"/>
    <mergeCell ref="B45:F45"/>
    <mergeCell ref="H45:I45"/>
    <mergeCell ref="B37:G37"/>
    <mergeCell ref="H37:J37"/>
    <mergeCell ref="H38:J38"/>
    <mergeCell ref="B44:F44"/>
    <mergeCell ref="H40:J40"/>
    <mergeCell ref="H65:I65"/>
    <mergeCell ref="H23:I23"/>
    <mergeCell ref="H29:J29"/>
    <mergeCell ref="H30:J30"/>
    <mergeCell ref="H20:I20"/>
    <mergeCell ref="A26:J26"/>
    <mergeCell ref="H18:I18"/>
    <mergeCell ref="B21:G21"/>
    <mergeCell ref="H24:I24"/>
    <mergeCell ref="H49:I49"/>
    <mergeCell ref="H44:I44"/>
    <mergeCell ref="A40:G40"/>
    <mergeCell ref="H33:J33"/>
    <mergeCell ref="H39:J39"/>
    <mergeCell ref="B33:G33"/>
    <mergeCell ref="H42:I42"/>
    <mergeCell ref="B22:G22"/>
    <mergeCell ref="H22:I22"/>
    <mergeCell ref="B24:G24"/>
    <mergeCell ref="B30:G30"/>
    <mergeCell ref="B20:G20"/>
    <mergeCell ref="B39:G39"/>
    <mergeCell ref="B38:G38"/>
    <mergeCell ref="B23:G23"/>
    <mergeCell ref="B56:F56"/>
    <mergeCell ref="H56:I56"/>
    <mergeCell ref="H62:I62"/>
    <mergeCell ref="B43:J43"/>
    <mergeCell ref="H57:I57"/>
    <mergeCell ref="B55:F55"/>
    <mergeCell ref="B60:F60"/>
    <mergeCell ref="H60:I60"/>
    <mergeCell ref="H46:I46"/>
    <mergeCell ref="B46:F46"/>
    <mergeCell ref="H52:I52"/>
    <mergeCell ref="H61:I61"/>
    <mergeCell ref="B59:J59"/>
    <mergeCell ref="B53:J53"/>
    <mergeCell ref="B61:F61"/>
    <mergeCell ref="B72:F72"/>
    <mergeCell ref="H72:I72"/>
    <mergeCell ref="H28:J28"/>
    <mergeCell ref="B28:G28"/>
    <mergeCell ref="B29:G29"/>
    <mergeCell ref="B64:F64"/>
    <mergeCell ref="B63:F63"/>
    <mergeCell ref="H63:I63"/>
    <mergeCell ref="B47:F47"/>
    <mergeCell ref="B58:F58"/>
    <mergeCell ref="B48:F48"/>
    <mergeCell ref="H47:I47"/>
    <mergeCell ref="H48:I48"/>
    <mergeCell ref="B57:F57"/>
    <mergeCell ref="B54:F54"/>
    <mergeCell ref="B52:F52"/>
    <mergeCell ref="H54:I54"/>
    <mergeCell ref="H55:I55"/>
    <mergeCell ref="B49:F49"/>
    <mergeCell ref="H66:I66"/>
    <mergeCell ref="B67:J67"/>
    <mergeCell ref="B65:F65"/>
    <mergeCell ref="H64:I64"/>
    <mergeCell ref="H68:I68"/>
    <mergeCell ref="H69:I69"/>
    <mergeCell ref="B68:F68"/>
    <mergeCell ref="B62:F62"/>
    <mergeCell ref="B69:F69"/>
    <mergeCell ref="B66:F66"/>
    <mergeCell ref="B75:F75"/>
    <mergeCell ref="H75:I75"/>
    <mergeCell ref="B81:F81"/>
    <mergeCell ref="B79:F79"/>
    <mergeCell ref="H78:J78"/>
    <mergeCell ref="H80:J80"/>
    <mergeCell ref="H81:J81"/>
    <mergeCell ref="B70:J70"/>
    <mergeCell ref="B73:F73"/>
    <mergeCell ref="H73:I73"/>
    <mergeCell ref="B77:J77"/>
    <mergeCell ref="B80:F80"/>
    <mergeCell ref="B74:J74"/>
    <mergeCell ref="B76:F76"/>
    <mergeCell ref="H76:I76"/>
    <mergeCell ref="H79:J79"/>
    <mergeCell ref="B78:F78"/>
    <mergeCell ref="B71:F71"/>
    <mergeCell ref="H71:I71"/>
  </mergeCells>
  <phoneticPr fontId="21" type="noConversion"/>
  <pageMargins left="0.23622047244094491" right="0.23622047244094491" top="0.35433070866141736" bottom="0.35433070866141736" header="0.31496062992125984" footer="0.31496062992125984"/>
  <pageSetup paperSize="9" scale="59" fitToHeight="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Форма 2.3.</vt:lpstr>
      <vt:lpstr>Форма 2.8.</vt:lpstr>
      <vt:lpstr>'Форма 2.3.'!Область_печати</vt:lpstr>
      <vt:lpstr>'Форма 2.8.'!Область_печати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2025-02-05T05:46:19Z</dcterms:modified>
</cp:coreProperties>
</file>